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3C0185E6-12BC-4C55-ADF9-9151F0FED0D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E11" i="3" s="1"/>
  <c r="B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43E8EB04-134E-49E6-9129-0ECA442979DD}"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AC0340-A840-4C66-AAB9-15A39DDE1A6F}"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79151AB5-3E15-4302-9E6A-E07C0A1E370E}"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D47338CC-73BF-4A5C-B06A-CF368C2E6A3D}"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63F66EA2-412F-4C3C-AC84-0A9CF80DAC35}"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<sst xmlns="http://schemas.openxmlformats.org/spreadsheetml/2006/main" count="2365" uniqueCount="478">
  <si>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</si>
  <si>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</si>
  <si>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</si>
  <si>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</si>
  <si>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</si>
  <si>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</si>
  <si>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</si>
  <si>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</si>
  <si>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</si>
  <si>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</si>
  <si>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</si>
  <si>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</si>
  <si>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</si>
  <si>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</si>
  <si>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</si>
  <si>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</si>
  <si>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</si>
  <si>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</si>
  <si>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</si>
  <si>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</si>
  <si>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</si>
  <si>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</si>
  <si>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</si>
  <si>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</si>
  <si>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</si>
  <si>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</si>
  <si>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</si>
  <si>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</si>
  <si>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</si>
  <si>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</si>
  <si>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</si>
  <si>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</si>
  <si>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</si>
  <si>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</si>
  <si>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</si>
  <si>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</si>
  <si>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</si>
  <si>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</si>
  <si>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</si>
  <si>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</si>
  <si>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</si>
  <si>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</si>
  <si>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</si>
  <si>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</si>
  <si>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</si>
  <si>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</si>
  <si>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</si>
  <si>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</si>
  <si>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</si>
  <si>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</si>
  <si>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</si>
  <si>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</si>
  <si>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</si>
  <si>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</si>
  <si>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</si>
  <si>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</si>
  <si>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</si>
  <si>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</si>
  <si>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</si>
  <si>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</si>
  <si>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</si>
  <si>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</si>
  <si>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</si>
  <si>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</si>
  <si>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</si>
  <si>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</si>
  <si>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</si>
  <si>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</si>
  <si>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</si>
  <si>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</si>
  <si>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</si>
  <si>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</si>
  <si>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</si>
  <si>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</si>
  <si>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</si>
  <si>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</si>
  <si>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</si>
  <si>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</si>
  <si>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</si>
  <si>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</si>
  <si>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</si>
  <si>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</si>
  <si>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</si>
  <si>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</si>
  <si>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</si>
  <si>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</si>
  <si>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</si>
  <si>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</si>
  <si>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</si>
  <si>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</si>
  <si>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</si>
  <si>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</si>
  <si>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</si>
  <si>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</si>
  <si>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</si>
  <si>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</si>
  <si>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</si>
  <si>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</si>
  <si>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</si>
  <si>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</si>
  <si>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</si>
  <si>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</si>
  <si>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</si>
  <si>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</si>
  <si>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</si>
  <si>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</si>
  <si>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</si>
  <si>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</si>
  <si>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</si>
  <si>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</si>
  <si>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</si>
  <si>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</si>
  <si>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</si>
  <si>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</si>
  <si>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</si>
  <si>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</si>
  <si>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</si>
  <si>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</si>
  <si>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</si>
  <si>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</si>
  <si>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</si>
  <si>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</si>
  <si>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</si>
  <si>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</si>
  <si>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</si>
  <si>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</si>
  <si>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</si>
  <si>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</si>
  <si>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</si>
  <si>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</si>
  <si>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</si>
  <si>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</si>
  <si>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</si>
  <si>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</si>
  <si>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</si>
  <si>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</si>
  <si>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</si>
  <si>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</si>
  <si>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</si>
  <si>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</si>
  <si>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</si>
  <si>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</si>
  <si>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</si>
  <si>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</si>
  <si>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</si>
  <si>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</si>
  <si>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</si>
  <si>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</si>
  <si>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</si>
  <si>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</si>
  <si>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</si>
  <si>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</si>
  <si>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</si>
  <si>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</si>
  <si>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</si>
  <si>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</si>
  <si>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</si>
  <si>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</si>
  <si>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</si>
  <si>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</si>
  <si>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</si>
  <si>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</si>
  <si>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</si>
  <si>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</si>
  <si>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</si>
  <si>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</si>
  <si>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</si>
  <si>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</si>
  <si>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</si>
  <si>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</si>
  <si>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</si>
  <si>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</si>
  <si>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</si>
  <si>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</si>
  <si>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</si>
  <si>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</si>
  <si>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</si>
  <si>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</si>
  <si>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</si>
  <si>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</si>
  <si>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</si>
  <si>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</si>
  <si>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</si>
  <si>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</si>
  <si>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</si>
  <si>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</si>
  <si>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</si>
  <si>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</si>
  <si>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</si>
  <si>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</si>
  <si>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</si>
  <si>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</si>
  <si>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</si>
  <si>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</si>
  <si>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</si>
  <si>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</si>
  <si>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</si>
  <si>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</si>
  <si>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</si>
  <si>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</si>
  <si>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</si>
  <si>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</si>
  <si>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</si>
  <si>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</si>
  <si>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</si>
  <si>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</si>
  <si>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</si>
  <si>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</si>
  <si>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</si>
  <si>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</si>
  <si>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</si>
  <si>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</si>
  <si>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</si>
  <si>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</si>
  <si>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</si>
  <si>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</si>
  <si>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</si>
  <si>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</si>
  <si>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</si>
  <si>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</si>
  <si>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</si>
  <si>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</si>
  <si>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</si>
  <si>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</si>
  <si>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</si>
  <si>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</si>
  <si>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</si>
  <si>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</si>
  <si>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</si>
  <si>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</si>
  <si>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</si>
  <si>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</si>
  <si>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</si>
  <si>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(1,2,3,b)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</si>
  <si>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</si>
  <si>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</si>
  <si>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</si>
  <si>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</si>
  <si>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</si>
  <si>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</si>
  <si>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</si>
  <si>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</si>
  <si>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</si>
  <si>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</si>
  <si>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</si>
  <si>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</si>
  <si>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</si>
  <si>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</si>
  <si>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</si>
  <si>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</si>
  <si>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</si>
  <si>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</si>
  <si>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</si>
  <si>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</si>
  <si>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</si>
  <si>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</si>
  <si>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</si>
  <si>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</si>
  <si>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</si>
  <si>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</si>
  <si>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</si>
  <si>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</si>
  <si>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</si>
  <si>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</si>
  <si>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</si>
  <si>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</si>
  <si>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</si>
  <si>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</si>
  <si>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</si>
  <si>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</si>
  <si>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</si>
  <si>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(3,b)</t>
  </si>
  <si>
    <t>(b)</t>
  </si>
  <si>
    <t>(1,2,b)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</si>
  <si>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</si>
  <si>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</si>
  <si>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</si>
  <si>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</si>
  <si>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</si>
  <si>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</si>
  <si>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</si>
  <si>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</si>
  <si>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</si>
  <si>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</si>
  <si>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</si>
  <si>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</si>
  <si>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</si>
  <si>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</si>
  <si>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</si>
  <si>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</si>
  <si>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</si>
  <si>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</si>
  <si>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</si>
  <si>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</si>
  <si>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</si>
  <si>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</si>
  <si>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</si>
  <si>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</si>
  <si>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</si>
  <si>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</si>
  <si>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</si>
  <si>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</si>
  <si>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</si>
  <si>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</si>
  <si>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</si>
  <si>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</si>
  <si>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</si>
  <si>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</si>
  <si>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</si>
  <si>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</si>
  <si>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</si>
  <si>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</si>
  <si>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</si>
  <si>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</si>
  <si>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</si>
  <si>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</si>
  <si>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</si>
  <si>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</si>
  <si>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</si>
  <si>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</si>
  <si>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</si>
  <si>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</si>
  <si>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</si>
  <si>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</si>
  <si>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</si>
  <si>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</si>
  <si>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</si>
  <si>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</si>
  <si>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</si>
  <si>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</si>
  <si>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</si>
  <si>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</si>
  <si>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</si>
  <si>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</si>
  <si>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</si>
  <si>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</si>
  <si>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</si>
  <si>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</si>
  <si>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</si>
  <si>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</si>
  <si>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</si>
  <si>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</si>
  <si>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</si>
  <si>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</si>
  <si>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</si>
  <si>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</si>
  <si>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</si>
  <si>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</si>
  <si>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</si>
  <si>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</si>
  <si>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</si>
  <si>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</si>
  <si>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</si>
  <si>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</si>
  <si>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</si>
  <si>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</si>
  <si>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</si>
  <si>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</si>
  <si>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</si>
  <si>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</si>
  <si>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</si>
  <si>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</si>
  <si>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</si>
  <si>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</si>
  <si>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</si>
  <si>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</si>
  <si>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</si>
  <si>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</si>
  <si>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</si>
  <si>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</si>
  <si>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</si>
  <si>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</si>
  <si>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</si>
  <si>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</si>
  <si>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</si>
  <si>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</si>
  <si>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</si>
  <si>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</si>
  <si>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</si>
  <si>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</si>
  <si>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</si>
  <si>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</si>
  <si>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</si>
  <si>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</si>
  <si>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</si>
  <si>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</si>
  <si>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</si>
  <si>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</si>
  <si>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</si>
  <si>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</si>
  <si>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</si>
  <si>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</si>
  <si>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</si>
  <si>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</si>
  <si>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</si>
  <si>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</si>
  <si>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</si>
  <si>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</si>
  <si>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</si>
  <si>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</si>
  <si>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</si>
  <si>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</si>
  <si>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</si>
  <si>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</si>
  <si>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</si>
  <si>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</si>
  <si>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</si>
  <si>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</si>
  <si>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</si>
  <si>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</si>
  <si>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</si>
  <si>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</si>
  <si>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</si>
  <si>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</si>
  <si>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</si>
  <si>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</si>
  <si>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</si>
  <si>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</si>
  <si>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</si>
  <si>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</si>
  <si>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</si>
  <si>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</si>
  <si>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</si>
  <si>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</si>
  <si>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</si>
  <si>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</si>
  <si>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</si>
  <si>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</si>
  <si>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</si>
  <si>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(2,b)</t>
  </si>
  <si>
    <t>(2,3,a,b)</t>
  </si>
  <si>
    <t>(a,b)</t>
  </si>
  <si>
    <t>s</t>
  </si>
  <si>
    <t>(s)</t>
  </si>
  <si>
    <t>(1,a,b)</t>
  </si>
  <si>
    <t>(2,3,b)</t>
  </si>
  <si>
    <t>(2,s)</t>
  </si>
  <si>
    <t>Crude and Age &amp; Sex Adjusted Average Annual Stroke Rates by Regions, 2008-2012, 2013-2017 &amp; 2018-2022(ref), per 1000 age 40+</t>
  </si>
  <si>
    <t xml:space="preserve">date:    January 8, 2025 </t>
  </si>
  <si>
    <t>(1,3,b)</t>
  </si>
  <si>
    <t>(a)</t>
  </si>
  <si>
    <t>(1,2,a,b)</t>
  </si>
  <si>
    <t>(3,a,b)</t>
  </si>
  <si>
    <t>Crude and Age &amp; Sex Adjusted Average Annual Stroke Rates by Income Quintile, 2008-2012, 2013-2017 &amp; 2018-2022(ref), per 1000 age 40+</t>
  </si>
  <si>
    <t>1,2</t>
  </si>
  <si>
    <t>Health Region</t>
  </si>
  <si>
    <t>Count
(2008-2012)</t>
  </si>
  <si>
    <t>Count
(2013-2017)</t>
  </si>
  <si>
    <t>Count
(2018-2022)</t>
  </si>
  <si>
    <t>Community Area</t>
  </si>
  <si>
    <t>Neighborhood Cluster</t>
  </si>
  <si>
    <t>District</t>
  </si>
  <si>
    <t>Adjusted Rate (2008-2012)</t>
  </si>
  <si>
    <t>Adjusted Rate (2013-2017)</t>
  </si>
  <si>
    <t>Adjusted Rate (2018-2022)</t>
  </si>
  <si>
    <t>2008-2012</t>
  </si>
  <si>
    <t>2013-2017</t>
  </si>
  <si>
    <t>2018-2022</t>
  </si>
  <si>
    <t>Crude Rate 
(2008-2012)</t>
  </si>
  <si>
    <t>Adjusted Rate 
(2008-2012)</t>
  </si>
  <si>
    <t>Crude Rate 
(2013-2017)</t>
  </si>
  <si>
    <t>Adjusted Rate 
(2013-2017)</t>
  </si>
  <si>
    <t>Crude Rate 
(2018-2022)</t>
  </si>
  <si>
    <t>Adjusted Rate 
(2018-2022)</t>
  </si>
  <si>
    <t>If you require this document in a different accessible format, please contact us: by phone at 204-789-3819 or by email at info@cpe.umanitoba.ca.</t>
  </si>
  <si>
    <t>End of worksheet</t>
  </si>
  <si>
    <t xml:space="preserve">Statistical Tests for Adjusted Rates of Stroke by Income Quintile, 2008-2012, 2013-2017, and 2018-2022
</t>
  </si>
  <si>
    <t>bold = statistically significant</t>
  </si>
  <si>
    <t>Age- and sex-adjusted average annual rate of death or hospitalization for stroke per 1,000 residents (age 40+)</t>
  </si>
  <si>
    <t>Average annual count and rates of strokes per 1,000 residents (age 40+)</t>
  </si>
  <si>
    <t xml:space="preserve">Stroke Counts, Crude Rates, and Adjusted Rates by Health Region, 2008-2012, 2013-2017, and 2018-2022
</t>
  </si>
  <si>
    <t xml:space="preserve">Stroke Counts, Crude Rates, and Adjusted Rates by Winnipeg Community Area, 2008-2012, 2013-2017, and 2018-2022
</t>
  </si>
  <si>
    <t xml:space="preserve">Stroke Counts, Crude Rates, and Adjusted Rates by Winnipeg Neighbourhood Cluster, 2008-2012, 2013-2017, and 2018-2022
</t>
  </si>
  <si>
    <t xml:space="preserve">Stroke Counts, Crude Rates, and Adjusted Rates by District in Southern Health-Santé Sud, 2008-2012, 2013-2017, and 2018-2022
</t>
  </si>
  <si>
    <t xml:space="preserve">Stroke Counts, Crude Rates, and Adjusted Rates by District in Interlake-Eastern RHA, 2008-2012, 2013-2017, and 2018-2022
</t>
  </si>
  <si>
    <t xml:space="preserve">Stroke Counts, Crude Rates, and Adjusted Rates by District in Prairie Mountain, 2008-2012, 2013-2017, and 2018-2022
</t>
  </si>
  <si>
    <t xml:space="preserve">Stroke Counts, Crude Rates, and Adjusted Rates by District in Northern Health Region, 2008-2012, 2013-2017, and 2018-2022
</t>
  </si>
  <si>
    <t xml:space="preserve">Adjusted Rates of Stroke by Income Quintile, 2008-2012, 2013-2017, and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</si>
</sst>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2">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0" fontId="45" fillId="35" borderId="19" xfId="106" applyBorder="1" applyAlignment="1">
      <alignment horizontal="left" vertical="center" wrapText="1"/>
    </xf>
    <xf numFmtId="166" fontId="0" fillId="0" borderId="0" xfId="107" applyNumberFormat="1" applyFont="1" applyAlignment="1">
      <alignment horizontal="center" vertical="center"/>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0713717712555472E-2"/>
          <c:w val="0.57489565783472929"/>
          <c:h val="0.7302698278369999"/>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(1,2,3,b)</c:v>
                  </c:pt>
                  <c:pt idx="2">
                    <c:v>Prairie Mountain Health (2,3,a,b)</c:v>
                  </c:pt>
                  <c:pt idx="3">
                    <c:v>Interlake-Eastern RHA (b)</c:v>
                  </c:pt>
                  <c:pt idx="4">
                    <c:v>Winnipeg RHA (a,b)</c:v>
                  </c:pt>
                  <c:pt idx="5">
                    <c:v>Southern Health-Santé Sud  </c:v>
                  </c:pt>
                </c:lvl>
                <c:lvl>
                  <c:pt idx="0">
                    <c:v>   </c:v>
                  </c:pt>
                </c:lvl>
              </c:multiLvlStrCache>
            </c:multiLvlStrRef>
          </c:cat>
          <c:val>
            <c:numRef>
              <c:f>'Graph Data'!$H$6:$H$11</c:f>
              <c:numCache>
                <c:formatCode>0.00</c:formatCode>
                <c:ptCount val="6"/>
                <c:pt idx="0">
                  <c:v>2.3198001144</c:v>
                </c:pt>
                <c:pt idx="1">
                  <c:v>2.9858349799999999</c:v>
                </c:pt>
                <c:pt idx="2">
                  <c:v>2.0028286173000001</c:v>
                </c:pt>
                <c:pt idx="3">
                  <c:v>2.1456726921999998</c:v>
                </c:pt>
                <c:pt idx="4">
                  <c:v>2.2662079129000001</c:v>
                </c:pt>
                <c:pt idx="5">
                  <c:v>2.5343293999999998</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(1,2,3,b)</c:v>
                  </c:pt>
                  <c:pt idx="2">
                    <c:v>Prairie Mountain Health (2,3,a,b)</c:v>
                  </c:pt>
                  <c:pt idx="3">
                    <c:v>Interlake-Eastern RHA (b)</c:v>
                  </c:pt>
                  <c:pt idx="4">
                    <c:v>Winnipeg RHA (a,b)</c:v>
                  </c:pt>
                  <c:pt idx="5">
                    <c:v>Southern Health-Santé Sud  </c:v>
                  </c:pt>
                </c:lvl>
                <c:lvl>
                  <c:pt idx="0">
                    <c:v>   </c:v>
                  </c:pt>
                </c:lvl>
              </c:multiLvlStrCache>
            </c:multiLvlStrRef>
          </c:cat>
          <c:val>
            <c:numRef>
              <c:f>'Graph Data'!$G$6:$G$11</c:f>
              <c:numCache>
                <c:formatCode>0.00</c:formatCode>
                <c:ptCount val="6"/>
                <c:pt idx="0">
                  <c:v>2.5705323195999998</c:v>
                </c:pt>
                <c:pt idx="1">
                  <c:v>4.2621790737999996</c:v>
                </c:pt>
                <c:pt idx="2">
                  <c:v>2.2762014975999998</c:v>
                </c:pt>
                <c:pt idx="3">
                  <c:v>2.6254736111999999</c:v>
                </c:pt>
                <c:pt idx="4">
                  <c:v>2.5472676817000002</c:v>
                </c:pt>
                <c:pt idx="5">
                  <c:v>2.4126876000999999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(1,2,3,b)</c:v>
                  </c:pt>
                  <c:pt idx="2">
                    <c:v>Prairie Mountain Health (2,3,a,b)</c:v>
                  </c:pt>
                  <c:pt idx="3">
                    <c:v>Interlake-Eastern RHA (b)</c:v>
                  </c:pt>
                  <c:pt idx="4">
                    <c:v>Winnipeg RHA (a,b)</c:v>
                  </c:pt>
                  <c:pt idx="5">
                    <c:v>Southern Health-Santé Sud  </c:v>
                  </c:pt>
                </c:lvl>
                <c:lvl>
                  <c:pt idx="0">
                    <c:v>   </c:v>
                  </c:pt>
                </c:lvl>
              </c:multiLvlStrCache>
            </c:multiLvlStrRef>
          </c:cat>
          <c:val>
            <c:numRef>
              <c:f>'Graph Data'!$F$6:$F$11</c:f>
              <c:numCache>
                <c:formatCode>0.00</c:formatCode>
                <c:ptCount val="6"/>
                <c:pt idx="0">
                  <c:v>2.8021651403000001</c:v>
                </c:pt>
                <c:pt idx="1">
                  <c:v>4.6998517888000002</c:v>
                </c:pt>
                <c:pt idx="2">
                  <c:v>2.601721033</c:v>
                </c:pt>
                <c:pt idx="3">
                  <c:v>2.9007558067999999</c:v>
                </c:pt>
                <c:pt idx="4">
                  <c:v>2.7763080382999998</c:v>
                </c:pt>
                <c:pt idx="5">
                  <c:v>2.6030555901999999</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8"/>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6894406146278715"/>
          <c:y val="0.10914190519518689"/>
          <c:w val="0.19293999851478352"/>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271171066851939"/>
          <c:w val="0.8661362333747884"/>
          <c:h val="0.46088346263702323"/>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3.6454734696000002</c:v>
                </c:pt>
                <c:pt idx="1">
                  <c:v>3.1415059533999998</c:v>
                </c:pt>
                <c:pt idx="2">
                  <c:v>2.6309063451000001</c:v>
                </c:pt>
                <c:pt idx="3">
                  <c:v>2.9264085208999999</c:v>
                </c:pt>
                <c:pt idx="4">
                  <c:v>2.4437110020000001</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3.4080282873000001</c:v>
                </c:pt>
                <c:pt idx="1">
                  <c:v>2.6929630861999998</c:v>
                </c:pt>
                <c:pt idx="2">
                  <c:v>2.3871102934000001</c:v>
                </c:pt>
                <c:pt idx="3">
                  <c:v>2.3302521512999999</c:v>
                </c:pt>
                <c:pt idx="4">
                  <c:v>2.6264818856000001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2.5385358032999998</c:v>
                </c:pt>
                <c:pt idx="1">
                  <c:v>2.5958407774999999</c:v>
                </c:pt>
                <c:pt idx="2">
                  <c:v>2.3912501164000002</c:v>
                </c:pt>
                <c:pt idx="3">
                  <c:v>2.1059323701000001</c:v>
                </c:pt>
                <c:pt idx="4">
                  <c:v>1.9191209061000001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0"/>
        </c:scaling>
        <c:delete val="0"/>
        <c:axPos val="l"/>
        <c:numFmt formatCode="#,##0.0" sourceLinked="0"/>
        <c:majorTickMark val="out"/>
        <c:minorTickMark val="none"/>
        <c:tickLblPos val="nextTo"/>
        <c:spPr>
          <a:ln>
            <a:solidFill>
              <a:schemeClr val="tx1"/>
            </a:solidFill>
          </a:ln>
        </c:spPr>
        <c:crossAx val="27073536"/>
        <c:crosses val="autoZero"/>
        <c:crossBetween val="between"/>
        <c:majorUnit val="0.5"/>
      </c:valAx>
      <c:spPr>
        <a:ln>
          <a:solidFill>
            <a:schemeClr val="tx1"/>
          </a:solidFill>
        </a:ln>
      </c:spPr>
    </c:plotArea>
    <c:legend>
      <c:legendPos val="r"/>
      <c:layout>
        <c:manualLayout>
          <c:xMode val="edge"/>
          <c:yMode val="edge"/>
          <c:x val="0.74548233055796254"/>
          <c:y val="0.49290204763007561"/>
          <c:w val="0.2100577365030328"/>
          <c:h val="0.1416490562760537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9885049984560754"/>
          <c:w val="0.8661362333747884"/>
          <c:h val="0.45169228616643503"/>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3.1443669624999999</c:v>
                </c:pt>
                <c:pt idx="1">
                  <c:v>2.804653499</c:v>
                </c:pt>
                <c:pt idx="2">
                  <c:v>2.5992679353999999</c:v>
                </c:pt>
                <c:pt idx="3">
                  <c:v>2.1534625175</c:v>
                </c:pt>
                <c:pt idx="4">
                  <c:v>1.9603756282</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2.9579303789</c:v>
                </c:pt>
                <c:pt idx="1">
                  <c:v>2.4777858308999998</c:v>
                </c:pt>
                <c:pt idx="2">
                  <c:v>2.3793246232</c:v>
                </c:pt>
                <c:pt idx="3">
                  <c:v>2.1777105226</c:v>
                </c:pt>
                <c:pt idx="4">
                  <c:v>1.7579912903999999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2.7032135069000001</c:v>
                </c:pt>
                <c:pt idx="1">
                  <c:v>2.4330366975</c:v>
                </c:pt>
                <c:pt idx="2">
                  <c:v>1.9682482243999999</c:v>
                </c:pt>
                <c:pt idx="3">
                  <c:v>1.8978536828999999</c:v>
                </c:pt>
                <c:pt idx="4">
                  <c:v>1.5213405448999999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4"/>
          <c:min val="0"/>
        </c:scaling>
        <c:delete val="0"/>
        <c:axPos val="l"/>
        <c:numFmt formatCode="#,##0.0" sourceLinked="0"/>
        <c:majorTickMark val="out"/>
        <c:minorTickMark val="none"/>
        <c:tickLblPos val="nextTo"/>
        <c:spPr>
          <a:ln>
            <a:solidFill>
              <a:schemeClr val="tx1"/>
            </a:solidFill>
          </a:ln>
        </c:spPr>
        <c:crossAx val="27073536"/>
        <c:crosses val="autoZero"/>
        <c:crossBetween val="between"/>
        <c:majorUnit val="0.5"/>
      </c:valAx>
      <c:spPr>
        <a:ln>
          <a:solidFill>
            <a:schemeClr val="tx1"/>
          </a:solidFill>
        </a:ln>
      </c:spPr>
    </c:plotArea>
    <c:legend>
      <c:legendPos val="r"/>
      <c:layout>
        <c:manualLayout>
          <c:xMode val="edge"/>
          <c:yMode val="edge"/>
          <c:x val="0.75461217018925264"/>
          <c:y val="0.21557313378107146"/>
          <c:w val="0.19022859134235015"/>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stroke rate by Manitoba health region for the years 2008-2012, 2013-2017, and 2018-2022. Values represent the age- and sex-adjusted average annual rate of death or hospitalization for stroke among residents aged 40 and older.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0"/>
          <a:ext cx="6376147" cy="46199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baseline="0">
              <a:solidFill>
                <a:schemeClr val="tx1"/>
              </a:solidFill>
              <a:latin typeface="Arial" panose="020B0604020202020204" pitchFamily="34" charset="0"/>
              <a:ea typeface="Segoe UI" pitchFamily="34" charset="0"/>
              <a:cs typeface="Arial" panose="020B0604020202020204" pitchFamily="34" charset="0"/>
            </a:rPr>
            <a:t>Figure 4.25: Stroke Rates by Health Region, 2008-2012, 2013-2017, and 2018-2022</a:t>
          </a:r>
        </a:p>
        <a:p xmlns:a="http://schemas.openxmlformats.org/drawingml/2006/main">
          <a:r>
            <a:rPr lang="en-CA" sz="1200" b="0" baseline="0">
              <a:effectLst/>
              <a:latin typeface="Arial" panose="020B0604020202020204" pitchFamily="34" charset="0"/>
              <a:ea typeface="+mn-ea"/>
              <a:cs typeface="Arial" panose="020B0604020202020204" pitchFamily="34" charset="0"/>
            </a:rPr>
            <a:t>Age- and sex-adjusted average annual rate of death or hospitalization for stroke per 1,000 residents (age 40+)</a:t>
          </a:r>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stroke rate by rural income quintile, 2008-2012, 2013-2017, and 2018-2022, based on the age- and sex-adjusted average annual rate of death or hospitalization for stroke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70199" cy="43201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Stroke Rates by Rural Income Quintile, 2008-2012, 2013-2017, and 2018-2022</a:t>
          </a:r>
        </a:p>
        <a:p xmlns:a="http://schemas.openxmlformats.org/drawingml/2006/main">
          <a:pPr algn="l"/>
          <a:r>
            <a:rPr lang="en-CA" sz="1200" b="0" baseline="0">
              <a:effectLst/>
              <a:latin typeface="Arial" panose="020B0604020202020204" pitchFamily="34" charset="0"/>
              <a:ea typeface="+mn-ea"/>
              <a:cs typeface="Arial" panose="020B0604020202020204" pitchFamily="34" charset="0"/>
            </a:rPr>
            <a:t>Age- and sex-adjusted average annual rate of death or hospitalization for stroke per 1,000 residents (age 40+)</a:t>
          </a:r>
          <a:endParaRPr lang="en-US" sz="1200">
            <a:effectLst/>
            <a:latin typeface="Arial" panose="020B0604020202020204" pitchFamily="34" charset="0"/>
            <a:cs typeface="Arial" panose="020B0604020202020204" pitchFamily="34" charset="0"/>
          </a:endParaRP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stroke rate by urban income quintile, 2008-2012, 2013-2017, and 2018-2022, based on the age- and sex-adjusted average annual rate of death or hospitalization for stroke among residents aged 40 and ol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Stroke Rates by Urban Income Quintile, 2008-2012, 2013-2017, and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average annual rate of death or hospitalization for stroke per 1,000 residents (age 40+)</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C65ABC34-4299-48D0-A077-9A512BE3EBAF}"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58F94EA6-E454-49E3-9A95-201E21DA96D6}"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2589FF9D-BADB-46BE-8664-C7678DDDCCB3}"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A47BBAAB-9188-4705-B9A8-34296960F2E1}"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F4CD5B77-65E2-46C9-9E52-36AC3E707602}"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C8434574-25E6-43F4-BB3E-7FE8B80FB951}"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AD67257D-86C3-4EC4-9364-43FCB05ED451}"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headerRowCellStyle="Column titles white border">
  <tableColumns count="10">
    <tableColumn id="1" xr3:uid="{13204934-9070-47FA-BCE4-2E126490146A}" name="Health Region" dataDxfId="100"/>
    <tableColumn id="2" xr3:uid="{9D13B654-D55D-4E61-A4A1-B01F394BFA69}" name="Count_x000a_(2008-2012)" dataDxfId="99"/>
    <tableColumn id="3" xr3:uid="{E609746C-577D-448D-A2D5-107C5EC3FC4F}" name="Crude Rate _x000a_(2008-2012)" dataDxfId="98"/>
    <tableColumn id="9" xr3:uid="{E533163E-0B38-4D72-A5E4-7C9E8DE92DB0}" name="Adjusted Rate _x000a_(2008-2012)" dataDxfId="97"/>
    <tableColumn id="4" xr3:uid="{E905B87B-6CF6-472D-A463-4DD4DF0F4579}" name="Count_x000a_(2013-2017)" dataDxfId="96"/>
    <tableColumn id="5" xr3:uid="{42AC696E-0C0F-41CD-87FE-48FEB719A977}" name="Crude Rate _x000a_(2013-2017)" dataDxfId="95"/>
    <tableColumn id="10" xr3:uid="{9B6946B1-8EB7-4F82-B7C6-45A6E18E0B8E}" name="Adjusted Rate _x000a_(2013-2017)" dataDxfId="94"/>
    <tableColumn id="6" xr3:uid="{98A3EF03-EBD3-4B5B-968D-B7D8D08DA0B7}" name="Count_x000a_(2018-2022)" dataDxfId="93"/>
    <tableColumn id="7" xr3:uid="{207C225F-DEFE-422A-B44A-EF5A1D5B5E9B}" name="Crude Rate _x000a_(2018-2022)" dataDxfId="92"/>
    <tableColumn id="12" xr3:uid="{99B711D0-E2B7-4818-8B64-BF6600B64A94}" name="Adjusted Rate _x000a_(2018-2022)"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_x000a_(2008-2012)" dataDxfId="86"/>
    <tableColumn id="3" xr3:uid="{6986163F-37F9-4C51-B8BF-49EF97C8AA8E}" name="Crude Rate _x000a_(2008-2012)" dataDxfId="85"/>
    <tableColumn id="8" xr3:uid="{E1FE3E8A-F8CF-4F43-A07A-29CA47C07498}" name="Adjusted Rate _x000a_(2008-2012)" dataDxfId="84" dataCellStyle="Data - percent"/>
    <tableColumn id="4" xr3:uid="{17D3DE66-4D16-4579-9390-FCE7DFAD63F4}" name="Count_x000a_(2013-2017)" dataDxfId="83" dataCellStyle="Data - counts"/>
    <tableColumn id="5" xr3:uid="{CB9FD7DB-67DB-469A-B19C-D7838272F54A}" name="Crude Rate _x000a_(2013-2017)" dataDxfId="82"/>
    <tableColumn id="9" xr3:uid="{13A8AFE8-2E00-4BDF-B370-B87F79D187D2}" name="Adjusted Rate _x000a_(2013-2017)" dataDxfId="81" dataCellStyle="Data - percent"/>
    <tableColumn id="6" xr3:uid="{DE6F0234-9AFC-4F7C-B44E-7E3EF1DFD886}" name="Count_x000a_(2018-2022)" dataDxfId="80" dataCellStyle="Data - counts"/>
    <tableColumn id="7" xr3:uid="{DEF3260F-6C20-44F1-A215-7DE7E706528E}" name="Crude Rate _x000a_(2018-2022)" dataDxfId="79" dataCellStyle="Data - percent"/>
    <tableColumn id="10" xr3:uid="{FD57EE1E-18E1-452C-A821-2E362C658130}" name="Adjusted Rate _x000a_(2018-2022)"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_x000a_(2008-2012)" dataDxfId="73"/>
    <tableColumn id="3" xr3:uid="{799AD68C-F0F9-49AB-810E-8A8E76B68BB8}" name="Crude Rate _x000a_(2008-2012)" dataDxfId="72"/>
    <tableColumn id="8" xr3:uid="{0C919304-67A1-4AA3-8103-645F25F7CD26}" name="Adjusted Rate _x000a_(2008-2012)" dataDxfId="71" dataCellStyle="Data - percent"/>
    <tableColumn id="4" xr3:uid="{9B3EB30E-4811-4C2F-87EE-547A53BB9DF3}" name="Count_x000a_(2013-2017)" dataDxfId="70" dataCellStyle="Data - counts"/>
    <tableColumn id="5" xr3:uid="{0F12AD61-6D7D-4366-8714-6875C0A34F39}" name="Crude Rate _x000a_(2013-2017)" dataDxfId="69"/>
    <tableColumn id="9" xr3:uid="{2605FB17-AA4C-4FAA-83FA-01A01B6C0FC0}" name="Adjusted Rate _x000a_(2013-2017)" dataDxfId="68" dataCellStyle="Data - percent"/>
    <tableColumn id="6" xr3:uid="{43E0FA13-9B54-44D6-B201-10E3B3EA5D72}" name="Count_x000a_(2018-2022)" dataDxfId="67" dataCellStyle="Data - counts"/>
    <tableColumn id="7" xr3:uid="{C517B006-E5E4-45CE-8275-34DFC91A1A27}" name="Crude Rate _x000a_(2018-2022)" dataDxfId="66" dataCellStyle="Data - percent"/>
    <tableColumn id="10" xr3:uid="{B737B69A-8423-4615-A441-837880882BBA}" name="Adjusted Rate _x000a_(2018-2022)"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_x000a_(2008-2012)" dataDxfId="60"/>
    <tableColumn id="3" xr3:uid="{BA0D3DA2-FE1B-492A-B643-3CFEFEDAF728}" name="Crude Rate _x000a_(2008-2012)" dataDxfId="59"/>
    <tableColumn id="8" xr3:uid="{CFB65243-E5B2-44C6-8D0C-FB9438A58613}" name="Adjusted Rate _x000a_(2008-2012)" dataDxfId="58"/>
    <tableColumn id="4" xr3:uid="{65A87695-A081-48FE-8DE3-008DDF3ABE7B}" name="Count_x000a_(2013-2017)" dataDxfId="57"/>
    <tableColumn id="5" xr3:uid="{94433568-4669-42E6-80A7-30B3ED87FD6E}" name="Crude Rate _x000a_(2013-2017)" dataDxfId="56"/>
    <tableColumn id="9" xr3:uid="{3F299B8B-FCEB-4979-A7AE-BD2BD5C89E3E}" name="Adjusted Rate _x000a_(2013-2017)" dataDxfId="55"/>
    <tableColumn id="6" xr3:uid="{F9BAEEB1-906A-4FDA-B891-D116C64ECB71}" name="Count_x000a_(2018-2022)" dataDxfId="54"/>
    <tableColumn id="7" xr3:uid="{0CF98AB4-2418-42C1-BA44-73FF78F5589D}" name="Crude Rate _x000a_(2018-2022)" dataDxfId="53"/>
    <tableColumn id="10" xr3:uid="{9C6E716E-CAD9-42C6-B721-1B82BF58347E}" name="Adjusted Rate _x000a_(2018-2022)"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_x000a_(2008-2012)" dataDxfId="47"/>
    <tableColumn id="3" xr3:uid="{E7B9AA8C-BAA1-45C8-B8D1-E513DF08F7CD}" name="Crude Rate _x000a_(2008-2012)" dataDxfId="46"/>
    <tableColumn id="8" xr3:uid="{5833F9F7-6CE0-4C5D-9C27-545F1A6F2CD5}" name="Adjusted Rate _x000a_(2008-2012)" dataDxfId="45"/>
    <tableColumn id="4" xr3:uid="{AA22EA7D-5DC0-4F3A-8ECA-5325860C71C2}" name="Count_x000a_(2013-2017)" dataDxfId="44"/>
    <tableColumn id="5" xr3:uid="{8961EBF3-9061-40CF-8EED-1A80E878AA94}" name="Crude Rate _x000a_(2013-2017)" dataDxfId="43"/>
    <tableColumn id="9" xr3:uid="{670C5F53-3547-4206-A3B4-00F4526F41EF}" name="Adjusted Rate _x000a_(2013-2017)" dataDxfId="42"/>
    <tableColumn id="6" xr3:uid="{5AE41F3B-C96C-4164-9A3A-D1DA1E86C419}" name="Count_x000a_(2018-2022)" dataDxfId="41"/>
    <tableColumn id="7" xr3:uid="{CC94DDF7-9E48-4746-955D-E442C96C3982}" name="Crude Rate _x000a_(2018-2022)" dataDxfId="40"/>
    <tableColumn id="10" xr3:uid="{1DCF345B-E210-451E-A2D4-F32F96B5D28A}" name="Adjusted Rate _x000a_(2018-2022)"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_x000a_(2008-2012)" dataDxfId="34"/>
    <tableColumn id="3" xr3:uid="{26BCE2F9-001A-4F33-B3FE-6D6410B9F6A9}" name="Crude Rate _x000a_(2008-2012)" dataDxfId="33"/>
    <tableColumn id="8" xr3:uid="{78EE06CD-91BE-4824-9F4D-66929B7D5852}" name="Adjusted Rate _x000a_(2008-2012)" dataDxfId="32"/>
    <tableColumn id="4" xr3:uid="{ACE4089F-A593-4169-8211-DB959B0A7642}" name="Count_x000a_(2013-2017)" dataDxfId="31"/>
    <tableColumn id="5" xr3:uid="{BBAF5251-1946-45AA-B1BE-33DD00E61DDF}" name="Crude Rate _x000a_(2013-2017)" dataDxfId="30"/>
    <tableColumn id="9" xr3:uid="{0243E1F9-2123-42A5-BB23-E877D5619A14}" name="Adjusted Rate _x000a_(2013-2017)" dataDxfId="29"/>
    <tableColumn id="6" xr3:uid="{2EBEEC92-8AF4-4122-8D62-E2CACC3843A9}" name="Count_x000a_(2018-2022)" dataDxfId="28"/>
    <tableColumn id="7" xr3:uid="{EE37DAC4-2A3A-4DD3-9407-19801A4F6813}" name="Crude Rate _x000a_(2018-2022)" dataDxfId="27"/>
    <tableColumn id="10" xr3:uid="{E85AC16D-EACE-461E-8B26-B1F5656F1FD6}" name="Adjusted Rate _x000a_(2018-2022)"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_x000a_(2008-2012)" dataDxfId="21"/>
    <tableColumn id="3" xr3:uid="{054969E8-9BFF-44EA-9AC6-6F628BFD315E}" name="Crude Rate _x000a_(2008-2012)" dataDxfId="20"/>
    <tableColumn id="8" xr3:uid="{D76499AF-A597-492A-91E1-B9288188753A}" name="Adjusted Rate _x000a_(2008-2012)" dataDxfId="19"/>
    <tableColumn id="4" xr3:uid="{82B9FAD0-A182-4979-A453-ABA4A726790B}" name="Count_x000a_(2013-2017)" dataDxfId="18"/>
    <tableColumn id="5" xr3:uid="{112A539F-2360-4C14-A71A-5D32AF2F734D}" name="Crude Rate _x000a_(2013-2017)" dataDxfId="17"/>
    <tableColumn id="9" xr3:uid="{7A0D3EB2-8D1A-44C5-A259-DABF8E4C74B0}" name="Adjusted Rate _x000a_(2013-2017)" dataDxfId="16"/>
    <tableColumn id="6" xr3:uid="{FB9C8903-1AC8-4A75-8E6F-8F2F08F49C57}" name="Count_x000a_(2018-2022)" dataDxfId="15"/>
    <tableColumn id="7" xr3:uid="{290570BD-3038-4C7F-AC18-9BCCFD7BFA28}" name="Crude Rate _x000a_(2018-2022)" dataDxfId="14"/>
    <tableColumn id="10" xr3:uid="{926D0B2F-0520-4633-993E-B9FF02B30FFE}" name="Adjusted Rate _x000a_(2018-2022)"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6CD5730-6F9D-4D77-843B-B784E30F8426}" name="Table919331221303948664" displayName="Table919331221303948664" ref="A2:B12" totalsRowShown="0" headerRowDxfId="5" dataDxfId="3" headerRowBorderDxfId="4">
  <tableColumns count="2">
    <tableColumn id="1" xr3:uid="{17DA2894-D8BA-4C3F-825F-EC5FAE11CF34}" name="Statistical Tests" dataDxfId="2"/>
    <tableColumn id="2" xr3:uid="{B2C1C530-13E5-4316-951D-371BB7A8CD5F}"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470</v>
      </c>
      <c r="B1" s="61"/>
      <c r="C1" s="61"/>
      <c r="D1" s="61"/>
      <c r="E1" s="61"/>
      <c r="F1" s="61"/>
      <c r="G1" s="61"/>
      <c r="H1" s="61"/>
      <c r="I1" s="61"/>
      <c r="J1" s="61"/>
      <c r="K1" s="61"/>
      <c r="L1" s="61"/>
    </row>
    <row r="2" spans="1:18" s="62" customFormat="1" ht="18.899999999999999" customHeight="1" x14ac:dyDescent="0.3">
      <c r="A2" s="1" t="s">
        <v>469</v>
      </c>
      <c r="B2" s="63"/>
      <c r="C2" s="63"/>
      <c r="D2" s="63"/>
      <c r="E2" s="63"/>
      <c r="F2" s="63"/>
      <c r="G2" s="63"/>
      <c r="H2" s="63"/>
      <c r="I2" s="63"/>
      <c r="J2" s="63"/>
      <c r="K2" s="61"/>
      <c r="L2" s="61"/>
    </row>
    <row r="3" spans="1:18" s="66" customFormat="1" ht="54" customHeight="1" x14ac:dyDescent="0.3">
      <c r="A3" s="102" t="s">
        <v>445</v>
      </c>
      <c r="B3" s="64" t="s">
        <v>446</v>
      </c>
      <c r="C3" s="64" t="s">
        <v>458</v>
      </c>
      <c r="D3" s="64" t="s">
        <v>459</v>
      </c>
      <c r="E3" s="64" t="s">
        <v>447</v>
      </c>
      <c r="F3" s="64" t="s">
        <v>460</v>
      </c>
      <c r="G3" s="64" t="s">
        <v>461</v>
      </c>
      <c r="H3" s="64" t="s">
        <v>448</v>
      </c>
      <c r="I3" s="64" t="s">
        <v>462</v>
      </c>
      <c r="J3" s="65" t="s">
        <v>463</v>
      </c>
      <c r="Q3" s="67"/>
      <c r="R3" s="67"/>
    </row>
    <row r="4" spans="1:18" s="62" customFormat="1" ht="18.899999999999999" customHeight="1" x14ac:dyDescent="0.3">
      <c r="A4" s="68" t="s">
        <v>174</v>
      </c>
      <c r="B4" s="69">
        <v>177.2</v>
      </c>
      <c r="C4" s="70">
        <v>2.3261125828</v>
      </c>
      <c r="D4" s="70">
        <v>2.6030555901999999</v>
      </c>
      <c r="E4" s="69">
        <v>184.4</v>
      </c>
      <c r="F4" s="70">
        <v>2.1999470295000001</v>
      </c>
      <c r="G4" s="70">
        <v>2.4126876000999999</v>
      </c>
      <c r="H4" s="69">
        <v>220.6</v>
      </c>
      <c r="I4" s="70">
        <v>2.3942919039000001</v>
      </c>
      <c r="J4" s="71">
        <v>2.5343293999999998</v>
      </c>
    </row>
    <row r="5" spans="1:18" s="62" customFormat="1" ht="18.899999999999999" customHeight="1" x14ac:dyDescent="0.3">
      <c r="A5" s="68" t="s">
        <v>169</v>
      </c>
      <c r="B5" s="69">
        <v>886</v>
      </c>
      <c r="C5" s="70">
        <v>2.6149145754999998</v>
      </c>
      <c r="D5" s="70">
        <v>2.7763080382999998</v>
      </c>
      <c r="E5" s="69">
        <v>899.6</v>
      </c>
      <c r="F5" s="70">
        <v>2.4840823779000001</v>
      </c>
      <c r="G5" s="70">
        <v>2.5472676817000002</v>
      </c>
      <c r="H5" s="69">
        <v>886.2</v>
      </c>
      <c r="I5" s="70">
        <v>2.2912676382999999</v>
      </c>
      <c r="J5" s="71">
        <v>2.2662079129000001</v>
      </c>
    </row>
    <row r="6" spans="1:18" s="62" customFormat="1" ht="18.899999999999999" customHeight="1" x14ac:dyDescent="0.3">
      <c r="A6" s="68" t="s">
        <v>49</v>
      </c>
      <c r="B6" s="69">
        <v>157.19999999999999</v>
      </c>
      <c r="C6" s="70">
        <v>2.4763002939000001</v>
      </c>
      <c r="D6" s="70">
        <v>2.9007558067999999</v>
      </c>
      <c r="E6" s="69">
        <v>161.6</v>
      </c>
      <c r="F6" s="70">
        <v>2.3825250047000002</v>
      </c>
      <c r="G6" s="70">
        <v>2.6254736111999999</v>
      </c>
      <c r="H6" s="69">
        <v>150.19999999999999</v>
      </c>
      <c r="I6" s="70">
        <v>2.1000707480999998</v>
      </c>
      <c r="J6" s="71">
        <v>2.1456726921999998</v>
      </c>
    </row>
    <row r="7" spans="1:18" s="62" customFormat="1" ht="18.899999999999999" customHeight="1" x14ac:dyDescent="0.3">
      <c r="A7" s="68" t="s">
        <v>172</v>
      </c>
      <c r="B7" s="69">
        <v>238.4</v>
      </c>
      <c r="C7" s="70">
        <v>2.9165076288999998</v>
      </c>
      <c r="D7" s="70">
        <v>2.601721033</v>
      </c>
      <c r="E7" s="69">
        <v>215</v>
      </c>
      <c r="F7" s="70">
        <v>2.5672806647000002</v>
      </c>
      <c r="G7" s="70">
        <v>2.2762014975999998</v>
      </c>
      <c r="H7" s="69">
        <v>197</v>
      </c>
      <c r="I7" s="70">
        <v>2.2847308076999999</v>
      </c>
      <c r="J7" s="71">
        <v>2.0028286173000001</v>
      </c>
    </row>
    <row r="8" spans="1:18" s="62" customFormat="1" ht="18.899999999999999" customHeight="1" x14ac:dyDescent="0.3">
      <c r="A8" s="68" t="s">
        <v>170</v>
      </c>
      <c r="B8" s="69">
        <v>61.8</v>
      </c>
      <c r="C8" s="70">
        <v>2.5831800702000001</v>
      </c>
      <c r="D8" s="70">
        <v>4.6998517888000002</v>
      </c>
      <c r="E8" s="69">
        <v>64.2</v>
      </c>
      <c r="F8" s="70">
        <v>2.5105387881999999</v>
      </c>
      <c r="G8" s="70">
        <v>4.2621790737999996</v>
      </c>
      <c r="H8" s="69">
        <v>51.8</v>
      </c>
      <c r="I8" s="70">
        <v>1.9557059041</v>
      </c>
      <c r="J8" s="71">
        <v>2.9858349799999999</v>
      </c>
      <c r="Q8" s="72"/>
    </row>
    <row r="9" spans="1:18" s="62" customFormat="1" ht="18.899999999999999" customHeight="1" x14ac:dyDescent="0.3">
      <c r="A9" s="73" t="s">
        <v>29</v>
      </c>
      <c r="B9" s="74">
        <v>1553.2</v>
      </c>
      <c r="C9" s="75">
        <v>2.6481457865000002</v>
      </c>
      <c r="D9" s="75">
        <v>2.8021651403000001</v>
      </c>
      <c r="E9" s="74">
        <v>1560.4</v>
      </c>
      <c r="F9" s="75">
        <v>2.4942861920000001</v>
      </c>
      <c r="G9" s="75">
        <v>2.5705323195999998</v>
      </c>
      <c r="H9" s="74">
        <v>1544.2</v>
      </c>
      <c r="I9" s="75">
        <v>2.3198001144</v>
      </c>
      <c r="J9" s="76">
        <v>2.3198001144</v>
      </c>
    </row>
    <row r="10" spans="1:18" ht="18.899999999999999" customHeight="1" x14ac:dyDescent="0.25">
      <c r="A10" s="77" t="s">
        <v>423</v>
      </c>
    </row>
    <row r="11" spans="1:18" x14ac:dyDescent="0.25">
      <c r="B11" s="79"/>
      <c r="H11" s="79"/>
    </row>
    <row r="12" spans="1:18" x14ac:dyDescent="0.25">
      <c r="A12" s="119" t="s">
        <v>464</v>
      </c>
      <c r="B12" s="80"/>
      <c r="C12" s="80"/>
      <c r="D12" s="80"/>
      <c r="E12" s="80"/>
      <c r="F12" s="80"/>
      <c r="G12" s="80"/>
      <c r="H12" s="80"/>
      <c r="I12" s="80"/>
      <c r="J12" s="80"/>
    </row>
    <row r="13" spans="1:18" x14ac:dyDescent="0.25">
      <c r="B13" s="79"/>
      <c r="H13" s="79"/>
    </row>
    <row r="14" spans="1:18" ht="15.6" x14ac:dyDescent="0.3">
      <c r="A14" s="121" t="s">
        <v>465</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U53" sqref="U53"/>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Stroke Rates by Regions, 2008-2012, 2013-2017 &amp; 2018-2022(ref), per 1000 age 40+</v>
      </c>
    </row>
    <row r="3" spans="1:34" x14ac:dyDescent="0.3">
      <c r="B3" s="30" t="str">
        <f>'Raw Data'!B6</f>
        <v xml:space="preserve">date:    January 8, 2025 </v>
      </c>
    </row>
    <row r="4" spans="1:34" x14ac:dyDescent="0.3">
      <c r="AD4"/>
      <c r="AE4"/>
    </row>
    <row r="5" spans="1:34" s="3" customFormat="1" x14ac:dyDescent="0.3">
      <c r="A5" s="3" t="s">
        <v>239</v>
      </c>
      <c r="B5" s="2" t="s">
        <v>179</v>
      </c>
      <c r="C5" s="3" t="s">
        <v>129</v>
      </c>
      <c r="D5" s="32" t="s">
        <v>398</v>
      </c>
      <c r="E5" s="2" t="s">
        <v>399</v>
      </c>
      <c r="F5" s="7" t="s">
        <v>455</v>
      </c>
      <c r="G5" s="7" t="s">
        <v>456</v>
      </c>
      <c r="H5" s="7" t="s">
        <v>457</v>
      </c>
      <c r="I5" s="15"/>
      <c r="J5" s="19" t="s">
        <v>268</v>
      </c>
      <c r="K5" s="16"/>
    </row>
    <row r="6" spans="1:34" x14ac:dyDescent="0.3">
      <c r="A6">
        <v>6</v>
      </c>
      <c r="B6" s="33" t="s">
        <v>130</v>
      </c>
      <c r="C6" t="str">
        <f>IF('Raw Data'!BC13&lt;0,CONCATENATE("(",-1*'Raw Data'!BC13,")"),'Raw Data'!BC13)</f>
        <v>(a,b)</v>
      </c>
      <c r="D6" s="34" t="s">
        <v>48</v>
      </c>
      <c r="E6" s="30" t="str">
        <f t="shared" ref="E6:E11" si="0">CONCATENATE(B6)&amp; (C6)</f>
        <v>Manitoba (a,b)</v>
      </c>
      <c r="F6" s="13">
        <f>'Raw Data'!E13</f>
        <v>2.8021651403000001</v>
      </c>
      <c r="G6" s="13">
        <f>'Raw Data'!Q13</f>
        <v>2.5705323195999998</v>
      </c>
      <c r="H6" s="13">
        <f>'Raw Data'!AC13</f>
        <v>2.3198001144</v>
      </c>
      <c r="J6" s="19">
        <v>8</v>
      </c>
      <c r="K6" s="17" t="s">
        <v>162</v>
      </c>
      <c r="L6" s="35"/>
      <c r="M6"/>
      <c r="N6" s="33"/>
      <c r="S6" s="6"/>
      <c r="T6" s="6"/>
      <c r="U6" s="6"/>
      <c r="AA6"/>
      <c r="AB6"/>
      <c r="AC6"/>
      <c r="AD6"/>
      <c r="AE6"/>
    </row>
    <row r="7" spans="1:34" x14ac:dyDescent="0.3">
      <c r="A7">
        <v>5</v>
      </c>
      <c r="B7" s="33" t="s">
        <v>170</v>
      </c>
      <c r="C7" t="str">
        <f>IF('Raw Data'!BC12&lt;0,CONCATENATE("(",-1*'Raw Data'!BC12,")"),'Raw Data'!BC12)</f>
        <v>(1,2,3,b)</v>
      </c>
      <c r="D7"/>
      <c r="E7" s="30" t="str">
        <f t="shared" si="0"/>
        <v>Northern Health Region (1,2,3,b)</v>
      </c>
      <c r="F7" s="13">
        <f>'Raw Data'!E12</f>
        <v>4.6998517888000002</v>
      </c>
      <c r="G7" s="13">
        <f>'Raw Data'!Q12</f>
        <v>4.2621790737999996</v>
      </c>
      <c r="H7" s="13">
        <f>'Raw Data'!AC12</f>
        <v>2.9858349799999999</v>
      </c>
      <c r="J7" s="19">
        <v>9</v>
      </c>
      <c r="K7" s="16" t="s">
        <v>163</v>
      </c>
      <c r="L7" s="35"/>
      <c r="M7"/>
      <c r="N7" s="33"/>
      <c r="S7" s="6"/>
      <c r="T7" s="6"/>
      <c r="U7" s="6"/>
      <c r="AA7"/>
      <c r="AB7"/>
      <c r="AC7"/>
      <c r="AD7"/>
      <c r="AE7"/>
    </row>
    <row r="8" spans="1:34" x14ac:dyDescent="0.3">
      <c r="A8">
        <v>4</v>
      </c>
      <c r="B8" s="33" t="s">
        <v>172</v>
      </c>
      <c r="C8" t="str">
        <f>IF('Raw Data'!BC11&lt;0,CONCATENATE("(",-1*'Raw Data'!BC11,")"),'Raw Data'!BC11)</f>
        <v>(2,3,a,b)</v>
      </c>
      <c r="D8"/>
      <c r="E8" s="30" t="str">
        <f t="shared" si="0"/>
        <v>Prairie Mountain Health (2,3,a,b)</v>
      </c>
      <c r="F8" s="13">
        <f>'Raw Data'!E11</f>
        <v>2.601721033</v>
      </c>
      <c r="G8" s="13">
        <f>'Raw Data'!Q11</f>
        <v>2.2762014975999998</v>
      </c>
      <c r="H8" s="13">
        <f>'Raw Data'!AC11</f>
        <v>2.0028286173000001</v>
      </c>
      <c r="J8" s="19">
        <v>10</v>
      </c>
      <c r="K8" s="16" t="s">
        <v>165</v>
      </c>
      <c r="L8" s="35"/>
      <c r="M8"/>
      <c r="N8" s="33"/>
      <c r="S8" s="6"/>
      <c r="T8" s="6"/>
      <c r="U8" s="6"/>
      <c r="AA8"/>
      <c r="AB8"/>
      <c r="AC8"/>
      <c r="AD8"/>
      <c r="AE8"/>
    </row>
    <row r="9" spans="1:34" x14ac:dyDescent="0.3">
      <c r="A9">
        <v>3</v>
      </c>
      <c r="B9" s="33" t="s">
        <v>171</v>
      </c>
      <c r="C9" t="str">
        <f>IF('Raw Data'!BC10&lt;0,CONCATENATE("(",-1*'Raw Data'!BC10,")"),'Raw Data'!BC10)</f>
        <v>(b)</v>
      </c>
      <c r="D9"/>
      <c r="E9" s="30" t="str">
        <f t="shared" si="0"/>
        <v>Interlake-Eastern RHA (b)</v>
      </c>
      <c r="F9" s="13">
        <f>'Raw Data'!E10</f>
        <v>2.9007558067999999</v>
      </c>
      <c r="G9" s="13">
        <f>'Raw Data'!Q10</f>
        <v>2.6254736111999999</v>
      </c>
      <c r="H9" s="13">
        <f>'Raw Data'!AC10</f>
        <v>2.1456726921999998</v>
      </c>
      <c r="J9" s="19">
        <v>11</v>
      </c>
      <c r="K9" s="16" t="s">
        <v>164</v>
      </c>
      <c r="L9" s="35"/>
      <c r="M9"/>
      <c r="N9" s="33"/>
      <c r="S9" s="6"/>
      <c r="T9" s="6"/>
      <c r="U9" s="6"/>
      <c r="AA9"/>
      <c r="AB9"/>
      <c r="AC9"/>
      <c r="AD9"/>
      <c r="AE9"/>
    </row>
    <row r="10" spans="1:34" x14ac:dyDescent="0.3">
      <c r="A10">
        <v>2</v>
      </c>
      <c r="B10" s="33" t="s">
        <v>173</v>
      </c>
      <c r="C10" t="str">
        <f>IF('Raw Data'!BC9&lt;0,CONCATENATE("(",-1*'Raw Data'!BC9,")"),'Raw Data'!BC9)</f>
        <v>(a,b)</v>
      </c>
      <c r="D10"/>
      <c r="E10" s="30" t="str">
        <f t="shared" si="0"/>
        <v>Winnipeg RHA (a,b)</v>
      </c>
      <c r="F10" s="13">
        <f>'Raw Data'!E9</f>
        <v>2.7763080382999998</v>
      </c>
      <c r="G10" s="13">
        <f>'Raw Data'!Q9</f>
        <v>2.5472676817000002</v>
      </c>
      <c r="H10" s="13">
        <f>'Raw Data'!AC9</f>
        <v>2.2662079129000001</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2.6030555901999999</v>
      </c>
      <c r="G11" s="13">
        <f>'Raw Data'!Q8</f>
        <v>2.4126876000999999</v>
      </c>
      <c r="H11" s="13">
        <f>'Raw Data'!AC8</f>
        <v>2.5343293999999998</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Stroke Rates by Income Quintile, 2008-2012, 2013-2017 &amp; 2018-2022(ref), per 1000 age 40+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January 8, 2025 </v>
      </c>
      <c r="F17"/>
      <c r="G17"/>
      <c r="H17"/>
      <c r="I17"/>
      <c r="J17" s="6"/>
      <c r="K17" s="6"/>
      <c r="L17" s="6"/>
      <c r="M17" s="6"/>
      <c r="N17" s="6" t="s">
        <v>425</v>
      </c>
      <c r="O17" s="6" t="s">
        <v>426</v>
      </c>
      <c r="P17" s="6" t="s">
        <v>427</v>
      </c>
      <c r="R17" s="35"/>
      <c r="V17"/>
      <c r="W17"/>
      <c r="X17"/>
      <c r="AF17" s="6"/>
      <c r="AG17" s="6"/>
      <c r="AH17" s="6"/>
    </row>
    <row r="18" spans="1:34" x14ac:dyDescent="0.3">
      <c r="B18"/>
      <c r="D18"/>
      <c r="E18"/>
      <c r="F18" s="6" t="s">
        <v>400</v>
      </c>
      <c r="G18" s="6" t="s">
        <v>401</v>
      </c>
      <c r="H18" s="6" t="s">
        <v>402</v>
      </c>
      <c r="I18"/>
      <c r="J18" s="6"/>
      <c r="K18" s="6"/>
      <c r="L18" s="6"/>
      <c r="M18" s="6"/>
      <c r="N18" s="43" t="s">
        <v>424</v>
      </c>
      <c r="O18" s="6"/>
      <c r="Q18" s="3"/>
      <c r="R18" s="35"/>
      <c r="V18"/>
      <c r="W18"/>
      <c r="X18"/>
      <c r="AF18" s="6"/>
      <c r="AG18" s="6"/>
      <c r="AH18" s="6"/>
    </row>
    <row r="19" spans="1:34" x14ac:dyDescent="0.3">
      <c r="B19" s="3" t="s">
        <v>30</v>
      </c>
      <c r="C19" s="3" t="s">
        <v>417</v>
      </c>
      <c r="D19" s="32" t="s">
        <v>398</v>
      </c>
      <c r="E19" s="2" t="s">
        <v>399</v>
      </c>
      <c r="F19" s="7" t="s">
        <v>455</v>
      </c>
      <c r="G19" s="7" t="s">
        <v>456</v>
      </c>
      <c r="H19" s="7" t="s">
        <v>457</v>
      </c>
      <c r="I19" s="7"/>
      <c r="J19" s="19" t="s">
        <v>268</v>
      </c>
      <c r="K19" s="16"/>
      <c r="L19" s="7"/>
      <c r="M19" s="14"/>
      <c r="N19" s="7" t="s">
        <v>455</v>
      </c>
      <c r="O19" s="7" t="s">
        <v>456</v>
      </c>
      <c r="P19" s="7" t="s">
        <v>457</v>
      </c>
    </row>
    <row r="20" spans="1:34" ht="27" x14ac:dyDescent="0.3">
      <c r="A20" t="s">
        <v>28</v>
      </c>
      <c r="B20" s="46" t="s">
        <v>418</v>
      </c>
      <c r="C20" s="33" t="str">
        <f>IF(OR('Raw Inc Data'!BS9="s",'Raw Inc Data'!BT9="s",'Raw Inc Data'!BU9="s")," (s)","")</f>
        <v/>
      </c>
      <c r="D20" t="s">
        <v>28</v>
      </c>
      <c r="E20" s="46" t="str">
        <f>CONCATENATE(B20,C20)</f>
        <v>R1
(Lowest)</v>
      </c>
      <c r="F20" s="13">
        <f>'Raw Inc Data'!D9</f>
        <v>3.6454734696000002</v>
      </c>
      <c r="G20" s="13">
        <f>'Raw Inc Data'!U9</f>
        <v>3.4080282873000001</v>
      </c>
      <c r="H20" s="13">
        <f>'Raw Inc Data'!AL9</f>
        <v>2.5385358032999998</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3.1415059533999998</v>
      </c>
      <c r="G21" s="13">
        <f>'Raw Inc Data'!U10</f>
        <v>2.6929630861999998</v>
      </c>
      <c r="H21" s="13">
        <f>'Raw Inc Data'!AL10</f>
        <v>2.5958407774999999</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2.6309063451000001</v>
      </c>
      <c r="G22" s="13">
        <f>'Raw Inc Data'!U11</f>
        <v>2.3871102934000001</v>
      </c>
      <c r="H22" s="13">
        <f>'Raw Inc Data'!AL11</f>
        <v>2.3912501164000002</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2.9264085208999999</v>
      </c>
      <c r="G23" s="13">
        <f>'Raw Inc Data'!U12</f>
        <v>2.3302521512999999</v>
      </c>
      <c r="H23" s="13">
        <f>'Raw Inc Data'!AL12</f>
        <v>2.1059323701000001</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419</v>
      </c>
      <c r="C24" s="33" t="str">
        <f>IF(OR('Raw Inc Data'!BS13="s",'Raw Inc Data'!BT13="s",'Raw Inc Data'!BU13="s")," (s)","")</f>
        <v/>
      </c>
      <c r="D24"/>
      <c r="E24" s="46" t="str">
        <f t="shared" si="1"/>
        <v>Rural R5
(Highest)</v>
      </c>
      <c r="F24" s="13">
        <f>'Raw Inc Data'!D13</f>
        <v>2.4437110020000001</v>
      </c>
      <c r="G24" s="13">
        <f>'Raw Inc Data'!U13</f>
        <v>2.6264818856000001</v>
      </c>
      <c r="H24" s="13">
        <f>'Raw Inc Data'!AL13</f>
        <v>1.9191209061000001</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420</v>
      </c>
      <c r="C25" s="33" t="str">
        <f>IF(OR('Raw Inc Data'!BS14="s",'Raw Inc Data'!BT14="s",'Raw Inc Data'!BU14="s")," (s)","")</f>
        <v/>
      </c>
      <c r="D25" t="s">
        <v>28</v>
      </c>
      <c r="E25" s="46" t="str">
        <f t="shared" si="1"/>
        <v>U1
(Lowest)</v>
      </c>
      <c r="F25" s="13">
        <f>'Raw Inc Data'!D14</f>
        <v>3.1443669624999999</v>
      </c>
      <c r="G25" s="13">
        <f>'Raw Inc Data'!U14</f>
        <v>2.9579303789</v>
      </c>
      <c r="H25" s="13">
        <f>'Raw Inc Data'!AL14</f>
        <v>2.7032135069000001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2.804653499</v>
      </c>
      <c r="G26" s="13">
        <f>'Raw Inc Data'!U15</f>
        <v>2.4777858308999998</v>
      </c>
      <c r="H26" s="13">
        <f>'Raw Inc Data'!AL15</f>
        <v>2.4330366975</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2.5992679353999999</v>
      </c>
      <c r="G27" s="13">
        <f>'Raw Inc Data'!U16</f>
        <v>2.3793246232</v>
      </c>
      <c r="H27" s="13">
        <f>'Raw Inc Data'!AL16</f>
        <v>1.9682482243999999</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2.1534625175</v>
      </c>
      <c r="G28" s="13">
        <f>'Raw Inc Data'!U17</f>
        <v>2.1777105226</v>
      </c>
      <c r="H28" s="13">
        <f>'Raw Inc Data'!AL17</f>
        <v>1.8978536828999999</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421</v>
      </c>
      <c r="C29" s="33" t="str">
        <f>IF(OR('Raw Inc Data'!BS18="s",'Raw Inc Data'!BT18="s",'Raw Inc Data'!BU18="s")," (s)","")</f>
        <v/>
      </c>
      <c r="D29"/>
      <c r="E29" s="46" t="str">
        <f t="shared" si="1"/>
        <v>Urban U5
(Highest)</v>
      </c>
      <c r="F29" s="13">
        <f>'Raw Inc Data'!D18</f>
        <v>1.9603756282</v>
      </c>
      <c r="G29" s="13">
        <f>'Raw Inc Data'!U18</f>
        <v>1.7579912903999999</v>
      </c>
      <c r="H29" s="13">
        <f>'Raw Inc Data'!AL18</f>
        <v>1.5213405448999999</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246</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404</v>
      </c>
      <c r="G33" s="36" t="s">
        <v>405</v>
      </c>
      <c r="H33" t="s">
        <v>406</v>
      </c>
      <c r="I33"/>
      <c r="J33" s="43" t="s">
        <v>403</v>
      </c>
      <c r="K33" s="6"/>
      <c r="L33" s="37"/>
      <c r="M33" s="36"/>
      <c r="N33" s="36"/>
      <c r="O33" s="36"/>
      <c r="R33" s="35"/>
      <c r="V33"/>
      <c r="W33"/>
      <c r="X33"/>
      <c r="AF33" s="6"/>
      <c r="AG33" s="6"/>
      <c r="AH33" s="6"/>
    </row>
    <row r="34" spans="2:34" x14ac:dyDescent="0.3">
      <c r="B34"/>
      <c r="D34"/>
      <c r="E34" s="27" t="s">
        <v>275</v>
      </c>
      <c r="F34" s="28" t="str">
        <f>IF('Raw Inc Data'!BN9="r","*","")</f>
        <v>*</v>
      </c>
      <c r="G34" s="28" t="str">
        <f>IF('Raw Inc Data'!BO9="r","*","")</f>
        <v>*</v>
      </c>
      <c r="H34" s="28" t="str">
        <f>IF('Raw Inc Data'!BP9="r","*","")</f>
        <v>*</v>
      </c>
      <c r="I34" s="26"/>
      <c r="J34" s="44" t="s">
        <v>275</v>
      </c>
      <c r="K34" s="44" t="s">
        <v>407</v>
      </c>
      <c r="L34" s="44" t="s">
        <v>409</v>
      </c>
      <c r="M34" s="44" t="s">
        <v>410</v>
      </c>
      <c r="N34"/>
      <c r="O34" s="35"/>
    </row>
    <row r="35" spans="2:34" x14ac:dyDescent="0.3">
      <c r="B35"/>
      <c r="D35"/>
      <c r="E35" s="27" t="s">
        <v>274</v>
      </c>
      <c r="F35" s="28" t="str">
        <f>IF('Raw Inc Data'!BN14="u","*","")</f>
        <v>*</v>
      </c>
      <c r="G35" s="28" t="str">
        <f>IF('Raw Inc Data'!BO14="u","*","")</f>
        <v>*</v>
      </c>
      <c r="H35" s="28" t="str">
        <f>IF('Raw Inc Data'!BP14="u","*","")</f>
        <v>*</v>
      </c>
      <c r="I35" s="38"/>
      <c r="J35" s="44" t="s">
        <v>274</v>
      </c>
      <c r="K35" s="44" t="s">
        <v>408</v>
      </c>
      <c r="L35" s="44" t="s">
        <v>412</v>
      </c>
      <c r="M35" s="44" t="s">
        <v>411</v>
      </c>
      <c r="N35"/>
      <c r="O35" s="35"/>
    </row>
    <row r="36" spans="2:34" x14ac:dyDescent="0.3">
      <c r="B36"/>
      <c r="D36"/>
      <c r="E36" s="39" t="s">
        <v>277</v>
      </c>
      <c r="F36" s="40"/>
      <c r="G36" s="28" t="str">
        <f>IF('Raw Inc Data'!BQ9="a"," (a)","")</f>
        <v/>
      </c>
      <c r="H36" s="28" t="str">
        <f>IF('Raw Inc Data'!BR9="b"," (b)","")</f>
        <v/>
      </c>
      <c r="I36" s="26"/>
      <c r="J36" s="44" t="s">
        <v>277</v>
      </c>
      <c r="K36" s="44"/>
      <c r="L36" s="44" t="s">
        <v>413</v>
      </c>
      <c r="M36" s="44" t="s">
        <v>414</v>
      </c>
      <c r="N36" s="6"/>
      <c r="O36" s="35"/>
    </row>
    <row r="37" spans="2:34" x14ac:dyDescent="0.3">
      <c r="B37"/>
      <c r="D37"/>
      <c r="E37" s="39" t="s">
        <v>276</v>
      </c>
      <c r="F37" s="40"/>
      <c r="G37" s="28" t="str">
        <f>IF('Raw Inc Data'!BQ14="a"," (a)","")</f>
        <v/>
      </c>
      <c r="H37" s="28" t="str">
        <f>IF('Raw Inc Data'!BR14="b"," (b)","")</f>
        <v/>
      </c>
      <c r="I37" s="26"/>
      <c r="J37" s="45" t="s">
        <v>276</v>
      </c>
      <c r="K37" s="44"/>
      <c r="L37" s="44" t="s">
        <v>415</v>
      </c>
      <c r="M37" s="28" t="s">
        <v>416</v>
      </c>
      <c r="N37" s="6"/>
      <c r="O37" s="35"/>
    </row>
    <row r="38" spans="2:34" x14ac:dyDescent="0.3">
      <c r="B38"/>
      <c r="D38"/>
      <c r="E38" s="27" t="s">
        <v>381</v>
      </c>
      <c r="F38" s="29" t="str">
        <f>CONCATENATE(F$19,F34)</f>
        <v>2008-2012*</v>
      </c>
      <c r="G38" s="29" t="str">
        <f>CONCATENATE(G$19,G34,G36)</f>
        <v>2013-2017*</v>
      </c>
      <c r="H38" s="29" t="str">
        <f>CONCATENATE(H$19,H34,H36)</f>
        <v>2018-2022*</v>
      </c>
      <c r="I38" s="6"/>
      <c r="J38" s="44"/>
      <c r="K38" s="44"/>
      <c r="L38" s="44"/>
      <c r="M38" s="28"/>
      <c r="N38" s="6"/>
      <c r="O38" s="35"/>
    </row>
    <row r="39" spans="2:34" x14ac:dyDescent="0.3">
      <c r="B39"/>
      <c r="D39"/>
      <c r="E39" s="27" t="s">
        <v>382</v>
      </c>
      <c r="F39" s="29" t="str">
        <f>CONCATENATE(F$19,F35)</f>
        <v>2008-2012*</v>
      </c>
      <c r="G39" s="29" t="str">
        <f>CONCATENATE(G$19,G35,G37)</f>
        <v>2013-2017*</v>
      </c>
      <c r="H39" s="29" t="str">
        <f>CONCATENATE(H$19,H35,H37)</f>
        <v>2018-2022*</v>
      </c>
      <c r="I39" s="6"/>
      <c r="J39" s="28"/>
      <c r="K39" s="28"/>
      <c r="L39" s="28"/>
      <c r="M39" s="28"/>
      <c r="N39" s="6"/>
      <c r="O39" s="35"/>
    </row>
    <row r="40" spans="2:34" x14ac:dyDescent="0.3">
      <c r="B40"/>
      <c r="D40"/>
      <c r="J40" s="6"/>
      <c r="K40" s="6"/>
      <c r="L40" s="6"/>
      <c r="M40" s="6"/>
      <c r="N40" s="6"/>
      <c r="O40" s="35"/>
    </row>
    <row r="41" spans="2:34" x14ac:dyDescent="0.3">
      <c r="B41" s="55" t="s">
        <v>428</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P55" workbookViewId="0">
      <selection activeCell="BC104" sqref="BC104"/>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437</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3"/>
      <c r="BE5" s="103"/>
      <c r="BF5" s="103"/>
    </row>
    <row r="6" spans="1:93" x14ac:dyDescent="0.3">
      <c r="A6" s="10"/>
      <c r="B6" t="s">
        <v>438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3"/>
      <c r="BE6" s="103"/>
      <c r="BF6" s="103"/>
    </row>
    <row r="7" spans="1:93" x14ac:dyDescent="0.3">
      <c r="A7" s="10"/>
      <c r="B7" t="s">
        <v>0</v>
      </c>
      <c r="C7" s="104" t="s">
        <v>1</v>
      </c>
      <c r="D7" s="105" t="s">
        <v>2</v>
      </c>
      <c r="E7" s="106" t="s">
        <v>3</v>
      </c>
      <c r="F7" s="105" t="s">
        <v>4</v>
      </c>
      <c r="G7" s="105" t="s">
        <v>5</v>
      </c>
      <c r="H7" s="105" t="s">
        <v>6</v>
      </c>
      <c r="I7" s="107" t="s">
        <v>7</v>
      </c>
      <c r="J7" s="105" t="s">
        <v>155</v>
      </c>
      <c r="K7" s="105" t="s">
        <v>156</v>
      </c>
      <c r="L7" s="105" t="s">
        <v>8</v>
      </c>
      <c r="M7" s="105" t="s">
        <v>9</v>
      </c>
      <c r="N7" s="105" t="s">
        <v>10</v>
      </c>
      <c r="O7" s="105" t="s">
        <v>11</v>
      </c>
      <c r="P7" s="105" t="s">
        <v>12</v>
      </c>
      <c r="Q7" s="106" t="s">
        <v>13</v>
      </c>
      <c r="R7" s="105" t="s">
        <v>14</v>
      </c>
      <c r="S7" s="105" t="s">
        <v>15</v>
      </c>
      <c r="T7" s="105" t="s">
        <v>16</v>
      </c>
      <c r="U7" s="107" t="s">
        <v>17</v>
      </c>
      <c r="V7" s="105" t="s">
        <v>157</v>
      </c>
      <c r="W7" s="105" t="s">
        <v>158</v>
      </c>
      <c r="X7" s="105" t="s">
        <v>18</v>
      </c>
      <c r="Y7" s="105" t="s">
        <v>19</v>
      </c>
      <c r="Z7" s="105" t="s">
        <v>20</v>
      </c>
      <c r="AA7" s="105" t="s">
        <v>208</v>
      </c>
      <c r="AB7" s="105" t="s">
        <v>209</v>
      </c>
      <c r="AC7" s="106" t="s">
        <v>210</v>
      </c>
      <c r="AD7" s="105" t="s">
        <v>211</v>
      </c>
      <c r="AE7" s="105" t="s">
        <v>212</v>
      </c>
      <c r="AF7" s="105" t="s">
        <v>213</v>
      </c>
      <c r="AG7" s="107" t="s">
        <v>214</v>
      </c>
      <c r="AH7" s="105" t="s">
        <v>215</v>
      </c>
      <c r="AI7" s="105" t="s">
        <v>216</v>
      </c>
      <c r="AJ7" s="105" t="s">
        <v>217</v>
      </c>
      <c r="AK7" s="105" t="s">
        <v>218</v>
      </c>
      <c r="AL7" s="105" t="s">
        <v>219</v>
      </c>
      <c r="AM7" s="105" t="s">
        <v>220</v>
      </c>
      <c r="AN7" s="105" t="s">
        <v>221</v>
      </c>
      <c r="AO7" s="105" t="s">
        <v>222</v>
      </c>
      <c r="AP7" s="105" t="s">
        <v>223</v>
      </c>
      <c r="AQ7" s="105" t="s">
        <v>21</v>
      </c>
      <c r="AR7" s="105" t="s">
        <v>22</v>
      </c>
      <c r="AS7" s="105" t="s">
        <v>23</v>
      </c>
      <c r="AT7" s="105" t="s">
        <v>24</v>
      </c>
      <c r="AU7" s="104" t="s">
        <v>159</v>
      </c>
      <c r="AV7" s="104" t="s">
        <v>160</v>
      </c>
      <c r="AW7" s="104" t="s">
        <v>224</v>
      </c>
      <c r="AX7" s="104" t="s">
        <v>161</v>
      </c>
      <c r="AY7" s="104" t="s">
        <v>225</v>
      </c>
      <c r="AZ7" s="104" t="s">
        <v>25</v>
      </c>
      <c r="BA7" s="104" t="s">
        <v>26</v>
      </c>
      <c r="BB7" s="104" t="s">
        <v>226</v>
      </c>
      <c r="BC7" s="108" t="s">
        <v>27</v>
      </c>
      <c r="BD7" s="109" t="s">
        <v>131</v>
      </c>
      <c r="BE7" s="109" t="s">
        <v>132</v>
      </c>
      <c r="BF7" s="109" t="s">
        <v>227</v>
      </c>
    </row>
    <row r="8" spans="1:93" s="3" customFormat="1" x14ac:dyDescent="0.3">
      <c r="A8" s="10" t="s">
        <v>422</v>
      </c>
      <c r="B8" s="3" t="s">
        <v>162</v>
      </c>
      <c r="C8" s="110">
        <v>886</v>
      </c>
      <c r="D8" s="117">
        <v>380893</v>
      </c>
      <c r="E8" s="106">
        <v>2.6030555901999999</v>
      </c>
      <c r="F8" s="111">
        <v>2.3981055902000001</v>
      </c>
      <c r="G8" s="111">
        <v>2.8255212920999999</v>
      </c>
      <c r="H8" s="111">
        <v>7.8139899799999996E-2</v>
      </c>
      <c r="I8" s="112">
        <v>2.3261125828</v>
      </c>
      <c r="J8" s="111">
        <v>2.1778805453999999</v>
      </c>
      <c r="K8" s="111">
        <v>2.4844336662000002</v>
      </c>
      <c r="L8" s="111">
        <v>0.92894439120000005</v>
      </c>
      <c r="M8" s="111">
        <v>0.85580451899999999</v>
      </c>
      <c r="N8" s="111">
        <v>1.0083350376</v>
      </c>
      <c r="O8" s="117">
        <v>922</v>
      </c>
      <c r="P8" s="117">
        <v>419101</v>
      </c>
      <c r="Q8" s="106">
        <v>2.4126876000999999</v>
      </c>
      <c r="R8" s="111">
        <v>2.2255874047000002</v>
      </c>
      <c r="S8" s="111">
        <v>2.6155168938000002</v>
      </c>
      <c r="T8" s="111">
        <v>0.1238723788</v>
      </c>
      <c r="U8" s="112">
        <v>2.1999470295000001</v>
      </c>
      <c r="V8" s="111">
        <v>2.0624308395000002</v>
      </c>
      <c r="W8" s="111">
        <v>2.3466323522999999</v>
      </c>
      <c r="X8" s="111">
        <v>0.93859453999999998</v>
      </c>
      <c r="Y8" s="111">
        <v>0.86580798370000001</v>
      </c>
      <c r="Z8" s="111">
        <v>1.0175001006</v>
      </c>
      <c r="AA8" s="117">
        <v>1103</v>
      </c>
      <c r="AB8" s="117">
        <v>460679</v>
      </c>
      <c r="AC8" s="106">
        <v>2.5343293999999998</v>
      </c>
      <c r="AD8" s="111">
        <v>2.3477069785000002</v>
      </c>
      <c r="AE8" s="111">
        <v>2.7357866918</v>
      </c>
      <c r="AF8" s="111">
        <v>2.3428412999999999E-2</v>
      </c>
      <c r="AG8" s="112">
        <v>2.3942919039000001</v>
      </c>
      <c r="AH8" s="111">
        <v>2.2570819655999999</v>
      </c>
      <c r="AI8" s="111">
        <v>2.5398429513999998</v>
      </c>
      <c r="AJ8" s="111">
        <v>1.0924774873</v>
      </c>
      <c r="AK8" s="111">
        <v>1.0120298571999999</v>
      </c>
      <c r="AL8" s="111">
        <v>1.179320009</v>
      </c>
      <c r="AM8" s="111">
        <v>0.32516891949999999</v>
      </c>
      <c r="AN8" s="111">
        <v>1.0504175509</v>
      </c>
      <c r="AO8" s="111">
        <v>0.9523745683</v>
      </c>
      <c r="AP8" s="111">
        <v>1.1585536489999999</v>
      </c>
      <c r="AQ8" s="111">
        <v>0.14571635869999999</v>
      </c>
      <c r="AR8" s="111">
        <v>0.92686748959999998</v>
      </c>
      <c r="AS8" s="111">
        <v>0.83672633419999998</v>
      </c>
      <c r="AT8" s="111">
        <v>1.0267196192000001</v>
      </c>
      <c r="AU8" s="110" t="s">
        <v>28</v>
      </c>
      <c r="AV8" s="110" t="s">
        <v>28</v>
      </c>
      <c r="AW8" s="110" t="s">
        <v>28</v>
      </c>
      <c r="AX8" s="110" t="s">
        <v>28</v>
      </c>
      <c r="AY8" s="110" t="s">
        <v>28</v>
      </c>
      <c r="AZ8" s="110" t="s">
        <v>28</v>
      </c>
      <c r="BA8" s="110" t="s">
        <v>28</v>
      </c>
      <c r="BB8" s="110" t="s">
        <v>28</v>
      </c>
      <c r="BC8" s="108" t="s">
        <v>28</v>
      </c>
      <c r="BD8" s="109">
        <v>177.2</v>
      </c>
      <c r="BE8" s="109">
        <v>184.4</v>
      </c>
      <c r="BF8" s="109">
        <v>220.6</v>
      </c>
      <c r="BG8" s="43"/>
      <c r="BH8" s="43"/>
      <c r="BI8" s="43"/>
      <c r="BJ8" s="43"/>
      <c r="BK8" s="43"/>
      <c r="BL8" s="43"/>
      <c r="BM8" s="43"/>
      <c r="BN8" s="43"/>
      <c r="BO8" s="43"/>
      <c r="BP8" s="43"/>
      <c r="BQ8" s="43"/>
      <c r="BR8" s="43"/>
      <c r="BS8" s="43"/>
      <c r="BT8" s="43"/>
      <c r="BU8" s="43"/>
      <c r="BV8" s="43"/>
      <c r="BW8" s="43"/>
    </row>
    <row r="9" spans="1:93" x14ac:dyDescent="0.3">
      <c r="A9" s="10"/>
      <c r="B9" t="s">
        <v>163</v>
      </c>
      <c r="C9" s="104">
        <v>4430</v>
      </c>
      <c r="D9" s="118">
        <v>1694128</v>
      </c>
      <c r="E9" s="113">
        <v>2.7763080382999998</v>
      </c>
      <c r="F9" s="105">
        <v>2.6239115363000001</v>
      </c>
      <c r="G9" s="105">
        <v>2.9375557129000001</v>
      </c>
      <c r="H9" s="105">
        <v>0.747575722</v>
      </c>
      <c r="I9" s="107">
        <v>2.6149145754999998</v>
      </c>
      <c r="J9" s="105">
        <v>2.5390349788000002</v>
      </c>
      <c r="K9" s="105">
        <v>2.6930618499999999</v>
      </c>
      <c r="L9" s="105">
        <v>0.99077245599999997</v>
      </c>
      <c r="M9" s="105">
        <v>0.93638718809999999</v>
      </c>
      <c r="N9" s="105">
        <v>1.0483164145999999</v>
      </c>
      <c r="O9" s="118">
        <v>4498</v>
      </c>
      <c r="P9" s="118">
        <v>1810729</v>
      </c>
      <c r="Q9" s="113">
        <v>2.5472676817000002</v>
      </c>
      <c r="R9" s="105">
        <v>2.4085251758999999</v>
      </c>
      <c r="S9" s="105">
        <v>2.6940024157</v>
      </c>
      <c r="T9" s="105">
        <v>0.75035879350000001</v>
      </c>
      <c r="U9" s="107">
        <v>2.4840823779000001</v>
      </c>
      <c r="V9" s="105">
        <v>2.4125382619</v>
      </c>
      <c r="W9" s="105">
        <v>2.5577481433</v>
      </c>
      <c r="X9" s="105">
        <v>0.99094948630000002</v>
      </c>
      <c r="Y9" s="105">
        <v>0.93697525510000002</v>
      </c>
      <c r="Z9" s="105">
        <v>1.04803289</v>
      </c>
      <c r="AA9" s="118">
        <v>4431</v>
      </c>
      <c r="AB9" s="118">
        <v>1933864</v>
      </c>
      <c r="AC9" s="113">
        <v>2.2662079129000001</v>
      </c>
      <c r="AD9" s="105">
        <v>2.1426401734999998</v>
      </c>
      <c r="AE9" s="105">
        <v>2.3969019008000001</v>
      </c>
      <c r="AF9" s="105">
        <v>0.41390814139999998</v>
      </c>
      <c r="AG9" s="107">
        <v>2.2912676382999999</v>
      </c>
      <c r="AH9" s="105">
        <v>2.2247870221000001</v>
      </c>
      <c r="AI9" s="105">
        <v>2.3597348140999999</v>
      </c>
      <c r="AJ9" s="105">
        <v>0.97689792269999998</v>
      </c>
      <c r="AK9" s="105">
        <v>0.92363137679999996</v>
      </c>
      <c r="AL9" s="105">
        <v>1.0332363922000001</v>
      </c>
      <c r="AM9" s="105">
        <v>1.158822E-4</v>
      </c>
      <c r="AN9" s="105">
        <v>0.88966225619999995</v>
      </c>
      <c r="AO9" s="105">
        <v>0.83831647620000005</v>
      </c>
      <c r="AP9" s="105">
        <v>0.94415289769999999</v>
      </c>
      <c r="AQ9" s="105">
        <v>4.7098670000000004E-3</v>
      </c>
      <c r="AR9" s="105">
        <v>0.91750182130000002</v>
      </c>
      <c r="AS9" s="105">
        <v>0.86432135409999999</v>
      </c>
      <c r="AT9" s="105">
        <v>0.97395440720000004</v>
      </c>
      <c r="AU9" s="104" t="s">
        <v>28</v>
      </c>
      <c r="AV9" s="104" t="s">
        <v>28</v>
      </c>
      <c r="AW9" s="104" t="s">
        <v>28</v>
      </c>
      <c r="AX9" s="104" t="s">
        <v>228</v>
      </c>
      <c r="AY9" s="104" t="s">
        <v>229</v>
      </c>
      <c r="AZ9" s="104" t="s">
        <v>28</v>
      </c>
      <c r="BA9" s="104" t="s">
        <v>28</v>
      </c>
      <c r="BB9" s="104" t="s">
        <v>28</v>
      </c>
      <c r="BC9" s="114" t="s">
        <v>431</v>
      </c>
      <c r="BD9" s="115">
        <v>886</v>
      </c>
      <c r="BE9" s="115">
        <v>899.6</v>
      </c>
      <c r="BF9" s="115">
        <v>886.2</v>
      </c>
    </row>
    <row r="10" spans="1:93" x14ac:dyDescent="0.3">
      <c r="A10" s="10"/>
      <c r="B10" t="s">
        <v>165</v>
      </c>
      <c r="C10" s="104">
        <v>786</v>
      </c>
      <c r="D10" s="118">
        <v>317409</v>
      </c>
      <c r="E10" s="113">
        <v>2.9007558067999999</v>
      </c>
      <c r="F10" s="105">
        <v>2.6636325091000002</v>
      </c>
      <c r="G10" s="105">
        <v>3.1589884198</v>
      </c>
      <c r="H10" s="105">
        <v>0.42678089349999998</v>
      </c>
      <c r="I10" s="107">
        <v>2.4763002939000001</v>
      </c>
      <c r="J10" s="105">
        <v>2.3090958227999998</v>
      </c>
      <c r="K10" s="105">
        <v>2.6556122466000001</v>
      </c>
      <c r="L10" s="105">
        <v>1.035183746</v>
      </c>
      <c r="M10" s="105">
        <v>0.95056228870000004</v>
      </c>
      <c r="N10" s="105">
        <v>1.1273384193</v>
      </c>
      <c r="O10" s="118">
        <v>808</v>
      </c>
      <c r="P10" s="118">
        <v>339136</v>
      </c>
      <c r="Q10" s="113">
        <v>2.6254736111999999</v>
      </c>
      <c r="R10" s="105">
        <v>2.4126768356000001</v>
      </c>
      <c r="S10" s="105">
        <v>2.8570389457999998</v>
      </c>
      <c r="T10" s="105">
        <v>0.62385832590000001</v>
      </c>
      <c r="U10" s="107">
        <v>2.3825250047000002</v>
      </c>
      <c r="V10" s="105">
        <v>2.2237824653999998</v>
      </c>
      <c r="W10" s="105">
        <v>2.5525992251999998</v>
      </c>
      <c r="X10" s="105">
        <v>1.0213735074000001</v>
      </c>
      <c r="Y10" s="105">
        <v>0.93859035239999999</v>
      </c>
      <c r="Z10" s="105">
        <v>1.1114580914000001</v>
      </c>
      <c r="AA10" s="118">
        <v>751</v>
      </c>
      <c r="AB10" s="118">
        <v>357607</v>
      </c>
      <c r="AC10" s="113">
        <v>2.1456726921999998</v>
      </c>
      <c r="AD10" s="105">
        <v>1.9669151727</v>
      </c>
      <c r="AE10" s="105">
        <v>2.340676083</v>
      </c>
      <c r="AF10" s="105">
        <v>7.8729360299999995E-2</v>
      </c>
      <c r="AG10" s="107">
        <v>2.1000707480999998</v>
      </c>
      <c r="AH10" s="105">
        <v>1.9551187478000001</v>
      </c>
      <c r="AI10" s="105">
        <v>2.2557694523</v>
      </c>
      <c r="AJ10" s="105">
        <v>0.92493860949999995</v>
      </c>
      <c r="AK10" s="105">
        <v>0.84788131550000001</v>
      </c>
      <c r="AL10" s="105">
        <v>1.0089990377</v>
      </c>
      <c r="AM10" s="105">
        <v>2.934457E-4</v>
      </c>
      <c r="AN10" s="105">
        <v>0.81725166959999995</v>
      </c>
      <c r="AO10" s="105">
        <v>0.73268327259999999</v>
      </c>
      <c r="AP10" s="105">
        <v>0.91158119260000003</v>
      </c>
      <c r="AQ10" s="105">
        <v>7.0009633500000001E-2</v>
      </c>
      <c r="AR10" s="105">
        <v>0.90509983810000005</v>
      </c>
      <c r="AS10" s="105">
        <v>0.81255540390000003</v>
      </c>
      <c r="AT10" s="105">
        <v>1.0081844426</v>
      </c>
      <c r="AU10" s="104" t="s">
        <v>28</v>
      </c>
      <c r="AV10" s="104" t="s">
        <v>28</v>
      </c>
      <c r="AW10" s="104" t="s">
        <v>28</v>
      </c>
      <c r="AX10" s="104" t="s">
        <v>28</v>
      </c>
      <c r="AY10" s="104" t="s">
        <v>229</v>
      </c>
      <c r="AZ10" s="104" t="s">
        <v>28</v>
      </c>
      <c r="BA10" s="104" t="s">
        <v>28</v>
      </c>
      <c r="BB10" s="104" t="s">
        <v>28</v>
      </c>
      <c r="BC10" s="114" t="s">
        <v>272</v>
      </c>
      <c r="BD10" s="115">
        <v>157.19999999999999</v>
      </c>
      <c r="BE10" s="115">
        <v>161.6</v>
      </c>
      <c r="BF10" s="115">
        <v>150.19999999999999</v>
      </c>
    </row>
    <row r="11" spans="1:93" x14ac:dyDescent="0.3">
      <c r="A11" s="10"/>
      <c r="B11" t="s">
        <v>164</v>
      </c>
      <c r="C11" s="104">
        <v>1192</v>
      </c>
      <c r="D11" s="118">
        <v>408708</v>
      </c>
      <c r="E11" s="113">
        <v>2.601721033</v>
      </c>
      <c r="F11" s="105">
        <v>2.4129555821999999</v>
      </c>
      <c r="G11" s="105">
        <v>2.8052535999999999</v>
      </c>
      <c r="H11" s="105">
        <v>5.3446009799999999E-2</v>
      </c>
      <c r="I11" s="107">
        <v>2.9165076288999998</v>
      </c>
      <c r="J11" s="105">
        <v>2.7555527299000002</v>
      </c>
      <c r="K11" s="105">
        <v>3.0868640825</v>
      </c>
      <c r="L11" s="105">
        <v>0.92846813189999999</v>
      </c>
      <c r="M11" s="105">
        <v>0.86110398970000002</v>
      </c>
      <c r="N11" s="105">
        <v>1.0011021689999999</v>
      </c>
      <c r="O11" s="118">
        <v>1075</v>
      </c>
      <c r="P11" s="118">
        <v>418731</v>
      </c>
      <c r="Q11" s="113">
        <v>2.2762014975999998</v>
      </c>
      <c r="R11" s="105">
        <v>2.1067917367</v>
      </c>
      <c r="S11" s="105">
        <v>2.4592337094999999</v>
      </c>
      <c r="T11" s="105">
        <v>2.0584673000000001E-3</v>
      </c>
      <c r="U11" s="107">
        <v>2.5672806647000002</v>
      </c>
      <c r="V11" s="105">
        <v>2.4183098582000002</v>
      </c>
      <c r="W11" s="105">
        <v>2.7254282526</v>
      </c>
      <c r="X11" s="105">
        <v>0.88549810490000003</v>
      </c>
      <c r="Y11" s="105">
        <v>0.8195935607</v>
      </c>
      <c r="Z11" s="105">
        <v>0.9567021161</v>
      </c>
      <c r="AA11" s="118">
        <v>985</v>
      </c>
      <c r="AB11" s="118">
        <v>431123</v>
      </c>
      <c r="AC11" s="113">
        <v>2.0028286173000001</v>
      </c>
      <c r="AD11" s="105">
        <v>1.8499229209000001</v>
      </c>
      <c r="AE11" s="105">
        <v>2.1683727603</v>
      </c>
      <c r="AF11" s="105">
        <v>2.8792020000000001E-4</v>
      </c>
      <c r="AG11" s="107">
        <v>2.2847308076999999</v>
      </c>
      <c r="AH11" s="105">
        <v>2.1464140450999998</v>
      </c>
      <c r="AI11" s="105">
        <v>2.4319608211000001</v>
      </c>
      <c r="AJ11" s="105">
        <v>0.86336258229999996</v>
      </c>
      <c r="AK11" s="105">
        <v>0.79744927560000001</v>
      </c>
      <c r="AL11" s="105">
        <v>0.93472396469999997</v>
      </c>
      <c r="AM11" s="105">
        <v>1.01598109E-2</v>
      </c>
      <c r="AN11" s="105">
        <v>0.87989952530000004</v>
      </c>
      <c r="AO11" s="105">
        <v>0.79810792190000002</v>
      </c>
      <c r="AP11" s="105">
        <v>0.9700732863</v>
      </c>
      <c r="AQ11" s="105">
        <v>5.4170980000000004E-3</v>
      </c>
      <c r="AR11" s="105">
        <v>0.87488299810000003</v>
      </c>
      <c r="AS11" s="105">
        <v>0.79623253689999995</v>
      </c>
      <c r="AT11" s="105">
        <v>0.9613024147</v>
      </c>
      <c r="AU11" s="104" t="s">
        <v>28</v>
      </c>
      <c r="AV11" s="104">
        <v>2</v>
      </c>
      <c r="AW11" s="104">
        <v>3</v>
      </c>
      <c r="AX11" s="104" t="s">
        <v>228</v>
      </c>
      <c r="AY11" s="104" t="s">
        <v>229</v>
      </c>
      <c r="AZ11" s="104" t="s">
        <v>28</v>
      </c>
      <c r="BA11" s="104" t="s">
        <v>28</v>
      </c>
      <c r="BB11" s="104" t="s">
        <v>28</v>
      </c>
      <c r="BC11" s="114" t="s">
        <v>430</v>
      </c>
      <c r="BD11" s="115">
        <v>238.4</v>
      </c>
      <c r="BE11" s="115">
        <v>215</v>
      </c>
      <c r="BF11" s="115">
        <v>197</v>
      </c>
      <c r="BQ11" s="52"/>
      <c r="CC11" s="4"/>
      <c r="CO11" s="4"/>
    </row>
    <row r="12" spans="1:93" x14ac:dyDescent="0.3">
      <c r="A12" s="10"/>
      <c r="B12" t="s">
        <v>166</v>
      </c>
      <c r="C12" s="104">
        <v>309</v>
      </c>
      <c r="D12" s="118">
        <v>119620</v>
      </c>
      <c r="E12" s="113">
        <v>4.6998517888000002</v>
      </c>
      <c r="F12" s="105">
        <v>4.1619979843000001</v>
      </c>
      <c r="G12" s="105">
        <v>5.3072122860000004</v>
      </c>
      <c r="H12" s="105">
        <v>7.4471559999999995E-17</v>
      </c>
      <c r="I12" s="107">
        <v>2.5831800702000001</v>
      </c>
      <c r="J12" s="105">
        <v>2.3106359041000002</v>
      </c>
      <c r="K12" s="105">
        <v>2.8878713705000001</v>
      </c>
      <c r="L12" s="105">
        <v>1.6772215603</v>
      </c>
      <c r="M12" s="105">
        <v>1.4852793379</v>
      </c>
      <c r="N12" s="105">
        <v>1.8939684209000001</v>
      </c>
      <c r="O12" s="118">
        <v>321</v>
      </c>
      <c r="P12" s="118">
        <v>127861</v>
      </c>
      <c r="Q12" s="113">
        <v>4.2621790737999996</v>
      </c>
      <c r="R12" s="105">
        <v>3.7813512867000001</v>
      </c>
      <c r="S12" s="105">
        <v>4.8041477979999998</v>
      </c>
      <c r="T12" s="105">
        <v>1.233356E-16</v>
      </c>
      <c r="U12" s="107">
        <v>2.5105387881999999</v>
      </c>
      <c r="V12" s="105">
        <v>2.2503884929</v>
      </c>
      <c r="W12" s="105">
        <v>2.8007630802999999</v>
      </c>
      <c r="X12" s="105">
        <v>1.6580919996000001</v>
      </c>
      <c r="Y12" s="105">
        <v>1.4710382196</v>
      </c>
      <c r="Z12" s="105">
        <v>1.8689311009</v>
      </c>
      <c r="AA12" s="118">
        <v>259</v>
      </c>
      <c r="AB12" s="118">
        <v>132433</v>
      </c>
      <c r="AC12" s="113">
        <v>2.9858349799999999</v>
      </c>
      <c r="AD12" s="105">
        <v>2.6183603592</v>
      </c>
      <c r="AE12" s="105">
        <v>3.4048829439000001</v>
      </c>
      <c r="AF12" s="105">
        <v>1.653851E-4</v>
      </c>
      <c r="AG12" s="107">
        <v>1.9557059041</v>
      </c>
      <c r="AH12" s="105">
        <v>1.7314599741000001</v>
      </c>
      <c r="AI12" s="105">
        <v>2.2089945136</v>
      </c>
      <c r="AJ12" s="105">
        <v>1.2871087304</v>
      </c>
      <c r="AK12" s="105">
        <v>1.1287008491999999</v>
      </c>
      <c r="AL12" s="105">
        <v>1.4677484162000001</v>
      </c>
      <c r="AM12" s="105">
        <v>3.9231499999999999E-5</v>
      </c>
      <c r="AN12" s="105">
        <v>0.70054188910000004</v>
      </c>
      <c r="AO12" s="105">
        <v>0.59123527379999996</v>
      </c>
      <c r="AP12" s="105">
        <v>0.83005693349999998</v>
      </c>
      <c r="AQ12" s="105">
        <v>0.23739707939999999</v>
      </c>
      <c r="AR12" s="105">
        <v>0.90687520909999997</v>
      </c>
      <c r="AS12" s="105">
        <v>0.77112562760000003</v>
      </c>
      <c r="AT12" s="105">
        <v>1.0665222571999999</v>
      </c>
      <c r="AU12" s="104">
        <v>1</v>
      </c>
      <c r="AV12" s="104">
        <v>2</v>
      </c>
      <c r="AW12" s="104">
        <v>3</v>
      </c>
      <c r="AX12" s="104" t="s">
        <v>28</v>
      </c>
      <c r="AY12" s="104" t="s">
        <v>229</v>
      </c>
      <c r="AZ12" s="104" t="s">
        <v>28</v>
      </c>
      <c r="BA12" s="104" t="s">
        <v>28</v>
      </c>
      <c r="BB12" s="104" t="s">
        <v>28</v>
      </c>
      <c r="BC12" s="114" t="s">
        <v>233</v>
      </c>
      <c r="BD12" s="115">
        <v>61.8</v>
      </c>
      <c r="BE12" s="115">
        <v>64.2</v>
      </c>
      <c r="BF12" s="115">
        <v>51.8</v>
      </c>
      <c r="BQ12" s="52"/>
      <c r="CC12" s="4"/>
      <c r="CO12" s="4"/>
    </row>
    <row r="13" spans="1:93" s="3" customFormat="1" x14ac:dyDescent="0.3">
      <c r="A13" s="10" t="s">
        <v>29</v>
      </c>
      <c r="B13" s="3" t="s">
        <v>50</v>
      </c>
      <c r="C13" s="110">
        <v>7766</v>
      </c>
      <c r="D13" s="117">
        <v>2932618</v>
      </c>
      <c r="E13" s="106">
        <v>2.8021651403000001</v>
      </c>
      <c r="F13" s="111">
        <v>2.6586577347999998</v>
      </c>
      <c r="G13" s="111">
        <v>2.9534187010999999</v>
      </c>
      <c r="H13" s="111" t="s">
        <v>28</v>
      </c>
      <c r="I13" s="112">
        <v>2.6481457865000002</v>
      </c>
      <c r="J13" s="111">
        <v>2.5898991674</v>
      </c>
      <c r="K13" s="111">
        <v>2.7077023672</v>
      </c>
      <c r="L13" s="111" t="s">
        <v>28</v>
      </c>
      <c r="M13" s="111" t="s">
        <v>28</v>
      </c>
      <c r="N13" s="111" t="s">
        <v>28</v>
      </c>
      <c r="O13" s="117">
        <v>7802</v>
      </c>
      <c r="P13" s="117">
        <v>3127949</v>
      </c>
      <c r="Q13" s="106">
        <v>2.5705323195999998</v>
      </c>
      <c r="R13" s="111">
        <v>2.4392801087999998</v>
      </c>
      <c r="S13" s="111">
        <v>2.7088469184999999</v>
      </c>
      <c r="T13" s="111" t="s">
        <v>28</v>
      </c>
      <c r="U13" s="112">
        <v>2.4942861920000001</v>
      </c>
      <c r="V13" s="111">
        <v>2.4395490714000001</v>
      </c>
      <c r="W13" s="111">
        <v>2.5502514709000002</v>
      </c>
      <c r="X13" s="111" t="s">
        <v>28</v>
      </c>
      <c r="Y13" s="111" t="s">
        <v>28</v>
      </c>
      <c r="Z13" s="111" t="s">
        <v>28</v>
      </c>
      <c r="AA13" s="117">
        <v>7721</v>
      </c>
      <c r="AB13" s="117">
        <v>3328304</v>
      </c>
      <c r="AC13" s="106">
        <v>2.3198001144</v>
      </c>
      <c r="AD13" s="111">
        <v>2.2686287128</v>
      </c>
      <c r="AE13" s="111">
        <v>2.3721257429999998</v>
      </c>
      <c r="AF13" s="111" t="s">
        <v>28</v>
      </c>
      <c r="AG13" s="112">
        <v>2.3198001144</v>
      </c>
      <c r="AH13" s="111">
        <v>2.2686287128</v>
      </c>
      <c r="AI13" s="111">
        <v>2.3721257429999998</v>
      </c>
      <c r="AJ13" s="111" t="s">
        <v>28</v>
      </c>
      <c r="AK13" s="111" t="s">
        <v>28</v>
      </c>
      <c r="AL13" s="111" t="s">
        <v>28</v>
      </c>
      <c r="AM13" s="111">
        <v>1.2399009999999999E-4</v>
      </c>
      <c r="AN13" s="111">
        <v>0.90245903419999995</v>
      </c>
      <c r="AO13" s="111">
        <v>0.85637918430000004</v>
      </c>
      <c r="AP13" s="111">
        <v>0.9510183378</v>
      </c>
      <c r="AQ13" s="111">
        <v>1.2779667E-3</v>
      </c>
      <c r="AR13" s="111">
        <v>0.91733791220000005</v>
      </c>
      <c r="AS13" s="111">
        <v>0.87041783750000001</v>
      </c>
      <c r="AT13" s="111">
        <v>0.96678722449999999</v>
      </c>
      <c r="AU13" s="110" t="s">
        <v>28</v>
      </c>
      <c r="AV13" s="110" t="s">
        <v>28</v>
      </c>
      <c r="AW13" s="110" t="s">
        <v>28</v>
      </c>
      <c r="AX13" s="110" t="s">
        <v>228</v>
      </c>
      <c r="AY13" s="110" t="s">
        <v>229</v>
      </c>
      <c r="AZ13" s="110" t="s">
        <v>28</v>
      </c>
      <c r="BA13" s="110" t="s">
        <v>28</v>
      </c>
      <c r="BB13" s="110" t="s">
        <v>28</v>
      </c>
      <c r="BC13" s="108" t="s">
        <v>431</v>
      </c>
      <c r="BD13" s="109">
        <v>1553.2</v>
      </c>
      <c r="BE13" s="109">
        <v>1560.4</v>
      </c>
      <c r="BF13" s="109">
        <v>1544.2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0">
        <v>20</v>
      </c>
      <c r="D14" s="117">
        <v>14846</v>
      </c>
      <c r="E14" s="106">
        <v>2.3167862370000001</v>
      </c>
      <c r="F14" s="111">
        <v>1.4744520300999999</v>
      </c>
      <c r="G14" s="111">
        <v>3.6403344147999999</v>
      </c>
      <c r="H14" s="111">
        <v>0.46832930569999998</v>
      </c>
      <c r="I14" s="112">
        <v>1.3471642193</v>
      </c>
      <c r="J14" s="111">
        <v>0.86913269630000001</v>
      </c>
      <c r="K14" s="111">
        <v>2.0881177771999999</v>
      </c>
      <c r="L14" s="111">
        <v>0.84602693979999999</v>
      </c>
      <c r="M14" s="111">
        <v>0.53842953609999999</v>
      </c>
      <c r="N14" s="111">
        <v>1.3293505182000001</v>
      </c>
      <c r="O14" s="117">
        <v>22</v>
      </c>
      <c r="P14" s="117">
        <v>17485</v>
      </c>
      <c r="Q14" s="106">
        <v>1.9937119599999999</v>
      </c>
      <c r="R14" s="111">
        <v>1.2936763184</v>
      </c>
      <c r="S14" s="111">
        <v>3.0725517062000001</v>
      </c>
      <c r="T14" s="111">
        <v>0.27948782729999999</v>
      </c>
      <c r="U14" s="112">
        <v>1.2582213326</v>
      </c>
      <c r="V14" s="111">
        <v>0.82847663620000001</v>
      </c>
      <c r="W14" s="111">
        <v>1.9108817951999999</v>
      </c>
      <c r="X14" s="111">
        <v>0.78768986399999996</v>
      </c>
      <c r="Y14" s="111">
        <v>0.51111481680000004</v>
      </c>
      <c r="Z14" s="111">
        <v>1.2139255239</v>
      </c>
      <c r="AA14" s="117">
        <v>20</v>
      </c>
      <c r="AB14" s="117">
        <v>20826</v>
      </c>
      <c r="AC14" s="106">
        <v>1.3860747713999999</v>
      </c>
      <c r="AD14" s="111">
        <v>0.88140810199999997</v>
      </c>
      <c r="AE14" s="111">
        <v>2.1796977673</v>
      </c>
      <c r="AF14" s="111">
        <v>2.5769822099999999E-2</v>
      </c>
      <c r="AG14" s="112">
        <v>0.96033803900000003</v>
      </c>
      <c r="AH14" s="111">
        <v>0.61956900069999998</v>
      </c>
      <c r="AI14" s="111">
        <v>1.4885333967000001</v>
      </c>
      <c r="AJ14" s="111">
        <v>0.59749750109999999</v>
      </c>
      <c r="AK14" s="111">
        <v>0.37995002090000002</v>
      </c>
      <c r="AL14" s="111">
        <v>0.93960585389999995</v>
      </c>
      <c r="AM14" s="111">
        <v>0.24810192310000001</v>
      </c>
      <c r="AN14" s="111">
        <v>0.69522318130000005</v>
      </c>
      <c r="AO14" s="111">
        <v>0.37515633370000001</v>
      </c>
      <c r="AP14" s="111">
        <v>1.2883569554000001</v>
      </c>
      <c r="AQ14" s="111">
        <v>0.63291074260000002</v>
      </c>
      <c r="AR14" s="111">
        <v>0.86055067490000003</v>
      </c>
      <c r="AS14" s="111">
        <v>0.46465709440000003</v>
      </c>
      <c r="AT14" s="111">
        <v>1.5937504733000001</v>
      </c>
      <c r="AU14" s="110" t="s">
        <v>28</v>
      </c>
      <c r="AV14" s="110" t="s">
        <v>28</v>
      </c>
      <c r="AW14" s="110" t="s">
        <v>28</v>
      </c>
      <c r="AX14" s="110" t="s">
        <v>28</v>
      </c>
      <c r="AY14" s="110" t="s">
        <v>28</v>
      </c>
      <c r="AZ14" s="110" t="s">
        <v>28</v>
      </c>
      <c r="BA14" s="110" t="s">
        <v>28</v>
      </c>
      <c r="BB14" s="110" t="s">
        <v>28</v>
      </c>
      <c r="BC14" s="108" t="s">
        <v>28</v>
      </c>
      <c r="BD14" s="109">
        <v>4</v>
      </c>
      <c r="BE14" s="109">
        <v>4.4000000000000004</v>
      </c>
      <c r="BF14" s="109">
        <v>4</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v>20</v>
      </c>
      <c r="D15" s="118">
        <v>16309</v>
      </c>
      <c r="E15" s="113">
        <v>1.9215513958999999</v>
      </c>
      <c r="F15" s="105">
        <v>1.2226622008000001</v>
      </c>
      <c r="G15" s="105">
        <v>3.0199345043000001</v>
      </c>
      <c r="H15" s="105">
        <v>0.1245967434</v>
      </c>
      <c r="I15" s="107">
        <v>1.2263167576</v>
      </c>
      <c r="J15" s="105">
        <v>0.79116708619999998</v>
      </c>
      <c r="K15" s="105">
        <v>1.9008030241</v>
      </c>
      <c r="L15" s="105">
        <v>0.70169799060000004</v>
      </c>
      <c r="M15" s="105">
        <v>0.44648278009999998</v>
      </c>
      <c r="N15" s="105">
        <v>1.1027974467999999</v>
      </c>
      <c r="O15" s="118">
        <v>21</v>
      </c>
      <c r="P15" s="118">
        <v>18269</v>
      </c>
      <c r="Q15" s="113">
        <v>1.6730582908</v>
      </c>
      <c r="R15" s="105">
        <v>1.0753055920000001</v>
      </c>
      <c r="S15" s="105">
        <v>2.6030963341</v>
      </c>
      <c r="T15" s="105">
        <v>6.6419235199999996E-2</v>
      </c>
      <c r="U15" s="107">
        <v>1.1494882041000001</v>
      </c>
      <c r="V15" s="105">
        <v>0.74947493649999997</v>
      </c>
      <c r="W15" s="105">
        <v>1.7629984232</v>
      </c>
      <c r="X15" s="105">
        <v>0.66100373779999999</v>
      </c>
      <c r="Y15" s="105">
        <v>0.42483936119999999</v>
      </c>
      <c r="Z15" s="105">
        <v>1.0284497653</v>
      </c>
      <c r="AA15" s="118">
        <v>15</v>
      </c>
      <c r="AB15" s="118">
        <v>20441</v>
      </c>
      <c r="AC15" s="113">
        <v>0.95802970119999997</v>
      </c>
      <c r="AD15" s="105">
        <v>0.57026513999999995</v>
      </c>
      <c r="AE15" s="105">
        <v>1.6094634653</v>
      </c>
      <c r="AF15" s="105">
        <v>8.3434519999999997E-4</v>
      </c>
      <c r="AG15" s="107">
        <v>0.73381928480000003</v>
      </c>
      <c r="AH15" s="105">
        <v>0.4423946104</v>
      </c>
      <c r="AI15" s="105">
        <v>1.2172181352</v>
      </c>
      <c r="AJ15" s="105">
        <v>0.41297941799999999</v>
      </c>
      <c r="AK15" s="105">
        <v>0.24582511930000001</v>
      </c>
      <c r="AL15" s="105">
        <v>0.6937940279</v>
      </c>
      <c r="AM15" s="105">
        <v>0.1044986012</v>
      </c>
      <c r="AN15" s="105">
        <v>0.57262183060000005</v>
      </c>
      <c r="AO15" s="105">
        <v>0.29210659259999999</v>
      </c>
      <c r="AP15" s="105">
        <v>1.1225209194000001</v>
      </c>
      <c r="AQ15" s="105">
        <v>0.66315960870000001</v>
      </c>
      <c r="AR15" s="105">
        <v>0.87068099990000003</v>
      </c>
      <c r="AS15" s="105">
        <v>0.4669060626</v>
      </c>
      <c r="AT15" s="105">
        <v>1.6236358111</v>
      </c>
      <c r="AU15" s="104" t="s">
        <v>28</v>
      </c>
      <c r="AV15" s="104" t="s">
        <v>28</v>
      </c>
      <c r="AW15" s="104">
        <v>3</v>
      </c>
      <c r="AX15" s="104" t="s">
        <v>28</v>
      </c>
      <c r="AY15" s="104" t="s">
        <v>28</v>
      </c>
      <c r="AZ15" s="104" t="s">
        <v>28</v>
      </c>
      <c r="BA15" s="104" t="s">
        <v>28</v>
      </c>
      <c r="BB15" s="104" t="s">
        <v>28</v>
      </c>
      <c r="BC15" s="114">
        <v>-3</v>
      </c>
      <c r="BD15" s="115">
        <v>4</v>
      </c>
      <c r="BE15" s="115">
        <v>4.2</v>
      </c>
      <c r="BF15" s="115">
        <v>3</v>
      </c>
    </row>
    <row r="16" spans="1:93" x14ac:dyDescent="0.3">
      <c r="A16" s="10"/>
      <c r="B16" t="s">
        <v>75</v>
      </c>
      <c r="C16" s="104">
        <v>21</v>
      </c>
      <c r="D16" s="118">
        <v>17462</v>
      </c>
      <c r="E16" s="113">
        <v>2.324128183</v>
      </c>
      <c r="F16" s="105">
        <v>1.4945093701000001</v>
      </c>
      <c r="G16" s="105">
        <v>3.6142776478999998</v>
      </c>
      <c r="H16" s="105">
        <v>0.46652155270000001</v>
      </c>
      <c r="I16" s="107">
        <v>1.2026113847</v>
      </c>
      <c r="J16" s="105">
        <v>0.78411164899999997</v>
      </c>
      <c r="K16" s="105">
        <v>1.8444747561999999</v>
      </c>
      <c r="L16" s="105">
        <v>0.84870801760000003</v>
      </c>
      <c r="M16" s="105">
        <v>0.54575392789999999</v>
      </c>
      <c r="N16" s="105">
        <v>1.3198352999</v>
      </c>
      <c r="O16" s="118">
        <v>26</v>
      </c>
      <c r="P16" s="118">
        <v>19583</v>
      </c>
      <c r="Q16" s="113">
        <v>2.3490191692</v>
      </c>
      <c r="R16" s="105">
        <v>1.5745866363000001</v>
      </c>
      <c r="S16" s="105">
        <v>3.5043426191</v>
      </c>
      <c r="T16" s="105">
        <v>0.71452967609999996</v>
      </c>
      <c r="U16" s="107">
        <v>1.3276821732999999</v>
      </c>
      <c r="V16" s="105">
        <v>0.90398196720000001</v>
      </c>
      <c r="W16" s="105">
        <v>1.9499724743</v>
      </c>
      <c r="X16" s="105">
        <v>0.92806715669999995</v>
      </c>
      <c r="Y16" s="105">
        <v>0.62209885799999998</v>
      </c>
      <c r="Z16" s="105">
        <v>1.3845205408000001</v>
      </c>
      <c r="AA16" s="118">
        <v>35</v>
      </c>
      <c r="AB16" s="118">
        <v>23707</v>
      </c>
      <c r="AC16" s="113">
        <v>2.2945407869999999</v>
      </c>
      <c r="AD16" s="105">
        <v>1.6174537683000001</v>
      </c>
      <c r="AE16" s="105">
        <v>3.2550651684999998</v>
      </c>
      <c r="AF16" s="105">
        <v>0.95106812760000004</v>
      </c>
      <c r="AG16" s="107">
        <v>1.4763571941</v>
      </c>
      <c r="AH16" s="105">
        <v>1.0600152748</v>
      </c>
      <c r="AI16" s="105">
        <v>2.0562256190000001</v>
      </c>
      <c r="AJ16" s="105">
        <v>0.98911142070000002</v>
      </c>
      <c r="AK16" s="105">
        <v>0.69723842079999998</v>
      </c>
      <c r="AL16" s="105">
        <v>1.4031662247000001</v>
      </c>
      <c r="AM16" s="105">
        <v>0.92958323030000001</v>
      </c>
      <c r="AN16" s="105">
        <v>0.97680803000000005</v>
      </c>
      <c r="AO16" s="105">
        <v>0.58047732360000004</v>
      </c>
      <c r="AP16" s="105">
        <v>1.6437402265000001</v>
      </c>
      <c r="AQ16" s="105">
        <v>0.97158078290000005</v>
      </c>
      <c r="AR16" s="105">
        <v>1.0107098163999999</v>
      </c>
      <c r="AS16" s="105">
        <v>0.56246911740000005</v>
      </c>
      <c r="AT16" s="105">
        <v>1.8161607479999999</v>
      </c>
      <c r="AU16" s="104" t="s">
        <v>28</v>
      </c>
      <c r="AV16" s="104" t="s">
        <v>28</v>
      </c>
      <c r="AW16" s="104" t="s">
        <v>28</v>
      </c>
      <c r="AX16" s="104" t="s">
        <v>28</v>
      </c>
      <c r="AY16" s="104" t="s">
        <v>28</v>
      </c>
      <c r="AZ16" s="104" t="s">
        <v>28</v>
      </c>
      <c r="BA16" s="104" t="s">
        <v>28</v>
      </c>
      <c r="BB16" s="104" t="s">
        <v>28</v>
      </c>
      <c r="BC16" s="114" t="s">
        <v>28</v>
      </c>
      <c r="BD16" s="115">
        <v>4.2</v>
      </c>
      <c r="BE16" s="115">
        <v>5.2</v>
      </c>
      <c r="BF16" s="115">
        <v>7</v>
      </c>
    </row>
    <row r="17" spans="1:58" x14ac:dyDescent="0.3">
      <c r="A17" s="10"/>
      <c r="B17" t="s">
        <v>67</v>
      </c>
      <c r="C17" s="104" t="s">
        <v>28</v>
      </c>
      <c r="D17" s="118" t="s">
        <v>28</v>
      </c>
      <c r="E17" s="113" t="s">
        <v>28</v>
      </c>
      <c r="F17" s="105" t="s">
        <v>28</v>
      </c>
      <c r="G17" s="105" t="s">
        <v>28</v>
      </c>
      <c r="H17" s="105" t="s">
        <v>28</v>
      </c>
      <c r="I17" s="107" t="s">
        <v>28</v>
      </c>
      <c r="J17" s="105" t="s">
        <v>28</v>
      </c>
      <c r="K17" s="105" t="s">
        <v>28</v>
      </c>
      <c r="L17" s="105" t="s">
        <v>28</v>
      </c>
      <c r="M17" s="105" t="s">
        <v>28</v>
      </c>
      <c r="N17" s="105" t="s">
        <v>28</v>
      </c>
      <c r="O17" s="118">
        <v>9</v>
      </c>
      <c r="P17" s="118">
        <v>4471</v>
      </c>
      <c r="Q17" s="113">
        <v>2.1143793351000002</v>
      </c>
      <c r="R17" s="105">
        <v>1.0894870482000001</v>
      </c>
      <c r="S17" s="105">
        <v>4.1033989160999997</v>
      </c>
      <c r="T17" s="105">
        <v>0.59490505999999999</v>
      </c>
      <c r="U17" s="107">
        <v>2.0129724894000001</v>
      </c>
      <c r="V17" s="105">
        <v>1.047379313</v>
      </c>
      <c r="W17" s="105">
        <v>3.8687590947000001</v>
      </c>
      <c r="X17" s="105">
        <v>0.8353639866</v>
      </c>
      <c r="Y17" s="105">
        <v>0.43044227149999997</v>
      </c>
      <c r="Z17" s="105">
        <v>1.6211999522</v>
      </c>
      <c r="AA17" s="118">
        <v>13</v>
      </c>
      <c r="AB17" s="118">
        <v>4675</v>
      </c>
      <c r="AC17" s="113">
        <v>2.7745704749</v>
      </c>
      <c r="AD17" s="105">
        <v>1.5920654080000001</v>
      </c>
      <c r="AE17" s="105">
        <v>4.8353800552999999</v>
      </c>
      <c r="AF17" s="105">
        <v>0.52761076679999996</v>
      </c>
      <c r="AG17" s="107">
        <v>2.7807486630999998</v>
      </c>
      <c r="AH17" s="105">
        <v>1.6146593269</v>
      </c>
      <c r="AI17" s="105">
        <v>4.7889749860000004</v>
      </c>
      <c r="AJ17" s="105">
        <v>1.1960385973000001</v>
      </c>
      <c r="AK17" s="105">
        <v>0.68629421909999999</v>
      </c>
      <c r="AL17" s="105">
        <v>2.0843951275000001</v>
      </c>
      <c r="AM17" s="105">
        <v>0.53492106699999997</v>
      </c>
      <c r="AN17" s="105">
        <v>1.3122387401</v>
      </c>
      <c r="AO17" s="105">
        <v>0.55622993310000002</v>
      </c>
      <c r="AP17" s="105">
        <v>3.0957890049999999</v>
      </c>
      <c r="AQ17" s="105">
        <v>0.27273165240000002</v>
      </c>
      <c r="AR17" s="105">
        <v>1.8504066723000001</v>
      </c>
      <c r="AS17" s="105">
        <v>0.61611560200000004</v>
      </c>
      <c r="AT17" s="105">
        <v>5.5574065028000001</v>
      </c>
      <c r="AU17" s="104" t="s">
        <v>28</v>
      </c>
      <c r="AV17" s="104" t="s">
        <v>28</v>
      </c>
      <c r="AW17" s="104" t="s">
        <v>28</v>
      </c>
      <c r="AX17" s="104" t="s">
        <v>28</v>
      </c>
      <c r="AY17" s="104" t="s">
        <v>28</v>
      </c>
      <c r="AZ17" s="104" t="s">
        <v>432</v>
      </c>
      <c r="BA17" s="104" t="s">
        <v>28</v>
      </c>
      <c r="BB17" s="104" t="s">
        <v>28</v>
      </c>
      <c r="BC17" s="114" t="s">
        <v>433</v>
      </c>
      <c r="BD17" s="115" t="s">
        <v>28</v>
      </c>
      <c r="BE17" s="115">
        <v>1.8</v>
      </c>
      <c r="BF17" s="115">
        <v>2.6</v>
      </c>
    </row>
    <row r="18" spans="1:58" x14ac:dyDescent="0.3">
      <c r="A18" s="10"/>
      <c r="B18" t="s">
        <v>66</v>
      </c>
      <c r="C18" s="104">
        <v>37</v>
      </c>
      <c r="D18" s="118">
        <v>20768</v>
      </c>
      <c r="E18" s="113">
        <v>2.4379839589999999</v>
      </c>
      <c r="F18" s="105">
        <v>1.734334942</v>
      </c>
      <c r="G18" s="105">
        <v>3.4271152824</v>
      </c>
      <c r="H18" s="105">
        <v>0.5035924115</v>
      </c>
      <c r="I18" s="107">
        <v>1.7815870570000001</v>
      </c>
      <c r="J18" s="105">
        <v>1.2908339442000001</v>
      </c>
      <c r="K18" s="105">
        <v>2.4589161572</v>
      </c>
      <c r="L18" s="105">
        <v>0.89028503150000005</v>
      </c>
      <c r="M18" s="105">
        <v>0.63333166439999999</v>
      </c>
      <c r="N18" s="105">
        <v>1.2514887254</v>
      </c>
      <c r="O18" s="118">
        <v>36</v>
      </c>
      <c r="P18" s="118">
        <v>24045</v>
      </c>
      <c r="Q18" s="113">
        <v>2.0326551344000001</v>
      </c>
      <c r="R18" s="105">
        <v>1.4405440855</v>
      </c>
      <c r="S18" s="105">
        <v>2.8681433195000001</v>
      </c>
      <c r="T18" s="105">
        <v>0.2119052491</v>
      </c>
      <c r="U18" s="107">
        <v>1.4971927636</v>
      </c>
      <c r="V18" s="105">
        <v>1.0799677717</v>
      </c>
      <c r="W18" s="105">
        <v>2.0756046894</v>
      </c>
      <c r="X18" s="105">
        <v>0.80307580960000002</v>
      </c>
      <c r="Y18" s="105">
        <v>0.56914037610000001</v>
      </c>
      <c r="Z18" s="105">
        <v>1.1331664084999999</v>
      </c>
      <c r="AA18" s="118">
        <v>44</v>
      </c>
      <c r="AB18" s="118">
        <v>28903</v>
      </c>
      <c r="AC18" s="113">
        <v>2.0224062061999999</v>
      </c>
      <c r="AD18" s="105">
        <v>1.4759359804000001</v>
      </c>
      <c r="AE18" s="105">
        <v>2.7712088583000001</v>
      </c>
      <c r="AF18" s="105">
        <v>0.39330357500000002</v>
      </c>
      <c r="AG18" s="107">
        <v>1.5223333217999999</v>
      </c>
      <c r="AH18" s="105">
        <v>1.1328862159999999</v>
      </c>
      <c r="AI18" s="105">
        <v>2.0456588755</v>
      </c>
      <c r="AJ18" s="105">
        <v>0.87180192540000001</v>
      </c>
      <c r="AK18" s="105">
        <v>0.63623411829999998</v>
      </c>
      <c r="AL18" s="105">
        <v>1.1945894998</v>
      </c>
      <c r="AM18" s="105">
        <v>0.98260114160000001</v>
      </c>
      <c r="AN18" s="105">
        <v>0.99495786180000001</v>
      </c>
      <c r="AO18" s="105">
        <v>0.63168958259999997</v>
      </c>
      <c r="AP18" s="105">
        <v>1.5671322971999999</v>
      </c>
      <c r="AQ18" s="105">
        <v>0.450531499</v>
      </c>
      <c r="AR18" s="105">
        <v>0.83374426109999999</v>
      </c>
      <c r="AS18" s="105">
        <v>0.51988576799999997</v>
      </c>
      <c r="AT18" s="105">
        <v>1.3370812122</v>
      </c>
      <c r="AU18" s="104" t="s">
        <v>28</v>
      </c>
      <c r="AV18" s="104" t="s">
        <v>28</v>
      </c>
      <c r="AW18" s="104" t="s">
        <v>28</v>
      </c>
      <c r="AX18" s="104" t="s">
        <v>28</v>
      </c>
      <c r="AY18" s="104" t="s">
        <v>28</v>
      </c>
      <c r="AZ18" s="104" t="s">
        <v>28</v>
      </c>
      <c r="BA18" s="104" t="s">
        <v>28</v>
      </c>
      <c r="BB18" s="104" t="s">
        <v>28</v>
      </c>
      <c r="BC18" s="114" t="s">
        <v>28</v>
      </c>
      <c r="BD18" s="115">
        <v>7.4</v>
      </c>
      <c r="BE18" s="115">
        <v>7.2</v>
      </c>
      <c r="BF18" s="115">
        <v>8.8000000000000007</v>
      </c>
    </row>
    <row r="19" spans="1:58" x14ac:dyDescent="0.3">
      <c r="A19" s="10"/>
      <c r="B19" t="s">
        <v>69</v>
      </c>
      <c r="C19" s="104">
        <v>31</v>
      </c>
      <c r="D19" s="118">
        <v>19791</v>
      </c>
      <c r="E19" s="113">
        <v>2.4290672983000001</v>
      </c>
      <c r="F19" s="105">
        <v>1.6795350032</v>
      </c>
      <c r="G19" s="105">
        <v>3.5130961420000002</v>
      </c>
      <c r="H19" s="105">
        <v>0.52428531040000004</v>
      </c>
      <c r="I19" s="107">
        <v>1.5663685514000001</v>
      </c>
      <c r="J19" s="105">
        <v>1.1015739185</v>
      </c>
      <c r="K19" s="105">
        <v>2.2272771690000002</v>
      </c>
      <c r="L19" s="105">
        <v>0.88702891100000003</v>
      </c>
      <c r="M19" s="105">
        <v>0.61332022620000004</v>
      </c>
      <c r="N19" s="105">
        <v>1.2828865826</v>
      </c>
      <c r="O19" s="118">
        <v>45</v>
      </c>
      <c r="P19" s="118">
        <v>24992</v>
      </c>
      <c r="Q19" s="113">
        <v>2.5598826315999998</v>
      </c>
      <c r="R19" s="105">
        <v>1.8739525196</v>
      </c>
      <c r="S19" s="105">
        <v>3.4968864040000001</v>
      </c>
      <c r="T19" s="105">
        <v>0.94333115349999996</v>
      </c>
      <c r="U19" s="107">
        <v>1.8005761843999999</v>
      </c>
      <c r="V19" s="105">
        <v>1.3443794565</v>
      </c>
      <c r="W19" s="105">
        <v>2.4115770144000002</v>
      </c>
      <c r="X19" s="105">
        <v>1.0113765892</v>
      </c>
      <c r="Y19" s="105">
        <v>0.74037445479999997</v>
      </c>
      <c r="Z19" s="105">
        <v>1.3815746864</v>
      </c>
      <c r="AA19" s="118">
        <v>60</v>
      </c>
      <c r="AB19" s="118">
        <v>31400</v>
      </c>
      <c r="AC19" s="113">
        <v>2.5461268671999999</v>
      </c>
      <c r="AD19" s="105">
        <v>1.9324640382</v>
      </c>
      <c r="AE19" s="105">
        <v>3.3546611454000002</v>
      </c>
      <c r="AF19" s="105">
        <v>0.50822014110000002</v>
      </c>
      <c r="AG19" s="107">
        <v>1.9108280255000001</v>
      </c>
      <c r="AH19" s="105">
        <v>1.4836516900000001</v>
      </c>
      <c r="AI19" s="105">
        <v>2.4609979333999998</v>
      </c>
      <c r="AJ19" s="105">
        <v>1.0975630406000001</v>
      </c>
      <c r="AK19" s="105">
        <v>0.83303040900000003</v>
      </c>
      <c r="AL19" s="105">
        <v>1.4460992239999999</v>
      </c>
      <c r="AM19" s="105">
        <v>0.97906356670000005</v>
      </c>
      <c r="AN19" s="105">
        <v>0.99462640820000003</v>
      </c>
      <c r="AO19" s="105">
        <v>0.665112547</v>
      </c>
      <c r="AP19" s="105">
        <v>1.4873899105999999</v>
      </c>
      <c r="AQ19" s="105">
        <v>0.82726973469999998</v>
      </c>
      <c r="AR19" s="105">
        <v>1.0538541412</v>
      </c>
      <c r="AS19" s="105">
        <v>0.65790124640000003</v>
      </c>
      <c r="AT19" s="105">
        <v>1.6881082945000001</v>
      </c>
      <c r="AU19" s="104" t="s">
        <v>28</v>
      </c>
      <c r="AV19" s="104" t="s">
        <v>28</v>
      </c>
      <c r="AW19" s="104" t="s">
        <v>28</v>
      </c>
      <c r="AX19" s="104" t="s">
        <v>28</v>
      </c>
      <c r="AY19" s="104" t="s">
        <v>28</v>
      </c>
      <c r="AZ19" s="104" t="s">
        <v>28</v>
      </c>
      <c r="BA19" s="104" t="s">
        <v>28</v>
      </c>
      <c r="BB19" s="104" t="s">
        <v>28</v>
      </c>
      <c r="BC19" s="114" t="s">
        <v>28</v>
      </c>
      <c r="BD19" s="115">
        <v>6.2</v>
      </c>
      <c r="BE19" s="115">
        <v>9</v>
      </c>
      <c r="BF19" s="115">
        <v>12</v>
      </c>
    </row>
    <row r="20" spans="1:58" x14ac:dyDescent="0.3">
      <c r="A20" s="10"/>
      <c r="B20" t="s">
        <v>65</v>
      </c>
      <c r="C20" s="104">
        <v>39</v>
      </c>
      <c r="D20" s="118">
        <v>18592</v>
      </c>
      <c r="E20" s="113">
        <v>2.0480457963999998</v>
      </c>
      <c r="F20" s="105">
        <v>1.4659167777</v>
      </c>
      <c r="G20" s="105">
        <v>2.8613435961000002</v>
      </c>
      <c r="H20" s="105">
        <v>8.8637795000000005E-2</v>
      </c>
      <c r="I20" s="107">
        <v>2.09767642</v>
      </c>
      <c r="J20" s="105">
        <v>1.5326294439000001</v>
      </c>
      <c r="K20" s="105">
        <v>2.8710438654999999</v>
      </c>
      <c r="L20" s="105">
        <v>0.74789028440000005</v>
      </c>
      <c r="M20" s="105">
        <v>0.53531269550000005</v>
      </c>
      <c r="N20" s="105">
        <v>1.0448843866999999</v>
      </c>
      <c r="O20" s="118">
        <v>49</v>
      </c>
      <c r="P20" s="118">
        <v>19459</v>
      </c>
      <c r="Q20" s="113">
        <v>2.4494360188000002</v>
      </c>
      <c r="R20" s="105">
        <v>1.8110927051000001</v>
      </c>
      <c r="S20" s="105">
        <v>3.3127717831000001</v>
      </c>
      <c r="T20" s="105">
        <v>0.83143257650000002</v>
      </c>
      <c r="U20" s="107">
        <v>2.5181150109999999</v>
      </c>
      <c r="V20" s="105">
        <v>1.9031601762999999</v>
      </c>
      <c r="W20" s="105">
        <v>3.3317758998000002</v>
      </c>
      <c r="X20" s="105">
        <v>0.96774055790000002</v>
      </c>
      <c r="Y20" s="105">
        <v>0.71553935329999996</v>
      </c>
      <c r="Z20" s="105">
        <v>1.3088333759999999</v>
      </c>
      <c r="AA20" s="118">
        <v>48</v>
      </c>
      <c r="AB20" s="118">
        <v>20497</v>
      </c>
      <c r="AC20" s="113">
        <v>2.2457750852</v>
      </c>
      <c r="AD20" s="105">
        <v>1.6565153990000001</v>
      </c>
      <c r="AE20" s="105">
        <v>3.0446476599999999</v>
      </c>
      <c r="AF20" s="105">
        <v>0.83456022919999995</v>
      </c>
      <c r="AG20" s="107">
        <v>2.341806118</v>
      </c>
      <c r="AH20" s="105">
        <v>1.7647800118000001</v>
      </c>
      <c r="AI20" s="105">
        <v>3.1075011374999999</v>
      </c>
      <c r="AJ20" s="105">
        <v>0.96808991050000004</v>
      </c>
      <c r="AK20" s="105">
        <v>0.71407678129999996</v>
      </c>
      <c r="AL20" s="105">
        <v>1.3124612078</v>
      </c>
      <c r="AM20" s="105">
        <v>0.68190523130000003</v>
      </c>
      <c r="AN20" s="105">
        <v>0.91685394840000001</v>
      </c>
      <c r="AO20" s="105">
        <v>0.60536921759999995</v>
      </c>
      <c r="AP20" s="105">
        <v>1.3886090310999999</v>
      </c>
      <c r="AQ20" s="105">
        <v>0.42276346190000003</v>
      </c>
      <c r="AR20" s="105">
        <v>1.1959869369</v>
      </c>
      <c r="AS20" s="105">
        <v>0.77212715880000005</v>
      </c>
      <c r="AT20" s="105">
        <v>1.8525248557</v>
      </c>
      <c r="AU20" s="104" t="s">
        <v>28</v>
      </c>
      <c r="AV20" s="104" t="s">
        <v>28</v>
      </c>
      <c r="AW20" s="104" t="s">
        <v>28</v>
      </c>
      <c r="AX20" s="104" t="s">
        <v>28</v>
      </c>
      <c r="AY20" s="104" t="s">
        <v>28</v>
      </c>
      <c r="AZ20" s="104" t="s">
        <v>28</v>
      </c>
      <c r="BA20" s="104" t="s">
        <v>28</v>
      </c>
      <c r="BB20" s="104" t="s">
        <v>28</v>
      </c>
      <c r="BC20" s="114" t="s">
        <v>28</v>
      </c>
      <c r="BD20" s="115">
        <v>7.8</v>
      </c>
      <c r="BE20" s="115">
        <v>9.8000000000000007</v>
      </c>
      <c r="BF20" s="115">
        <v>9.6</v>
      </c>
    </row>
    <row r="21" spans="1:58" x14ac:dyDescent="0.3">
      <c r="A21" s="10"/>
      <c r="B21" t="s">
        <v>64</v>
      </c>
      <c r="C21" s="104">
        <v>7</v>
      </c>
      <c r="D21" s="118">
        <v>9576</v>
      </c>
      <c r="E21" s="113">
        <v>1.4926588858000001</v>
      </c>
      <c r="F21" s="105">
        <v>0.70583702110000002</v>
      </c>
      <c r="G21" s="105">
        <v>3.1565793274999998</v>
      </c>
      <c r="H21" s="105">
        <v>0.1122692951</v>
      </c>
      <c r="I21" s="107">
        <v>0.73099415199999995</v>
      </c>
      <c r="J21" s="105">
        <v>0.34848971070000001</v>
      </c>
      <c r="K21" s="105">
        <v>1.5333378114</v>
      </c>
      <c r="L21" s="105">
        <v>0.54507818159999999</v>
      </c>
      <c r="M21" s="105">
        <v>0.25775236639999999</v>
      </c>
      <c r="N21" s="105">
        <v>1.1526963973</v>
      </c>
      <c r="O21" s="118">
        <v>6</v>
      </c>
      <c r="P21" s="118">
        <v>10265</v>
      </c>
      <c r="Q21" s="113">
        <v>1.1249695819000001</v>
      </c>
      <c r="R21" s="105">
        <v>0.50155698579999997</v>
      </c>
      <c r="S21" s="105">
        <v>2.5232557736999999</v>
      </c>
      <c r="T21" s="105">
        <v>4.9127535999999999E-2</v>
      </c>
      <c r="U21" s="107">
        <v>0.58451047249999999</v>
      </c>
      <c r="V21" s="105">
        <v>0.2625975814</v>
      </c>
      <c r="W21" s="105">
        <v>1.3010496540000001</v>
      </c>
      <c r="X21" s="105">
        <v>0.44446096260000001</v>
      </c>
      <c r="Y21" s="105">
        <v>0.19815869180000001</v>
      </c>
      <c r="Z21" s="105">
        <v>0.99690579030000004</v>
      </c>
      <c r="AA21" s="118">
        <v>21</v>
      </c>
      <c r="AB21" s="118">
        <v>11389</v>
      </c>
      <c r="AC21" s="113">
        <v>3.3702496615999999</v>
      </c>
      <c r="AD21" s="105">
        <v>2.1652682677000001</v>
      </c>
      <c r="AE21" s="105">
        <v>5.2458085452000001</v>
      </c>
      <c r="AF21" s="105">
        <v>9.8009123899999995E-2</v>
      </c>
      <c r="AG21" s="107">
        <v>1.8438844499</v>
      </c>
      <c r="AH21" s="105">
        <v>1.2022265005999999</v>
      </c>
      <c r="AI21" s="105">
        <v>2.8280110802</v>
      </c>
      <c r="AJ21" s="105">
        <v>1.452818991</v>
      </c>
      <c r="AK21" s="105">
        <v>0.93338570600000004</v>
      </c>
      <c r="AL21" s="105">
        <v>2.2613192027000002</v>
      </c>
      <c r="AM21" s="105">
        <v>1.8731400499999998E-2</v>
      </c>
      <c r="AN21" s="105">
        <v>2.9958584798999999</v>
      </c>
      <c r="AO21" s="105">
        <v>1.2001361436</v>
      </c>
      <c r="AP21" s="105">
        <v>7.4784582399000001</v>
      </c>
      <c r="AQ21" s="105">
        <v>0.61315166830000001</v>
      </c>
      <c r="AR21" s="105">
        <v>0.75366823100000002</v>
      </c>
      <c r="AS21" s="105">
        <v>0.25179604589999999</v>
      </c>
      <c r="AT21" s="105">
        <v>2.2558567208999998</v>
      </c>
      <c r="AU21" s="104" t="s">
        <v>28</v>
      </c>
      <c r="AV21" s="104" t="s">
        <v>28</v>
      </c>
      <c r="AW21" s="104" t="s">
        <v>28</v>
      </c>
      <c r="AX21" s="104" t="s">
        <v>28</v>
      </c>
      <c r="AY21" s="104" t="s">
        <v>28</v>
      </c>
      <c r="AZ21" s="104" t="s">
        <v>28</v>
      </c>
      <c r="BA21" s="104" t="s">
        <v>28</v>
      </c>
      <c r="BB21" s="104" t="s">
        <v>28</v>
      </c>
      <c r="BC21" s="114" t="s">
        <v>28</v>
      </c>
      <c r="BD21" s="115">
        <v>1.4</v>
      </c>
      <c r="BE21" s="115">
        <v>1.2</v>
      </c>
      <c r="BF21" s="115">
        <v>4.2</v>
      </c>
    </row>
    <row r="22" spans="1:58" x14ac:dyDescent="0.3">
      <c r="A22" s="10"/>
      <c r="B22" t="s">
        <v>205</v>
      </c>
      <c r="C22" s="104">
        <v>9</v>
      </c>
      <c r="D22" s="118">
        <v>9216</v>
      </c>
      <c r="E22" s="113">
        <v>1.0096520341999999</v>
      </c>
      <c r="F22" s="105">
        <v>0.52019906169999997</v>
      </c>
      <c r="G22" s="105">
        <v>1.9596291213000001</v>
      </c>
      <c r="H22" s="105">
        <v>3.1882935000000002E-3</v>
      </c>
      <c r="I22" s="107">
        <v>0.9765625</v>
      </c>
      <c r="J22" s="105">
        <v>0.50811989030000004</v>
      </c>
      <c r="K22" s="105">
        <v>1.8768686970999999</v>
      </c>
      <c r="L22" s="105">
        <v>0.3686972959</v>
      </c>
      <c r="M22" s="105">
        <v>0.18996246319999999</v>
      </c>
      <c r="N22" s="105">
        <v>0.71560293399999997</v>
      </c>
      <c r="O22" s="118">
        <v>25</v>
      </c>
      <c r="P22" s="118">
        <v>9711</v>
      </c>
      <c r="Q22" s="113">
        <v>2.6783187159000001</v>
      </c>
      <c r="R22" s="105">
        <v>1.7804408871999999</v>
      </c>
      <c r="S22" s="105">
        <v>4.0289970848000003</v>
      </c>
      <c r="T22" s="105">
        <v>0.78609002439999998</v>
      </c>
      <c r="U22" s="107">
        <v>2.5744001648000001</v>
      </c>
      <c r="V22" s="105">
        <v>1.7395453124</v>
      </c>
      <c r="W22" s="105">
        <v>3.8099244447</v>
      </c>
      <c r="X22" s="105">
        <v>1.0581691576000001</v>
      </c>
      <c r="Y22" s="105">
        <v>0.70342921570000005</v>
      </c>
      <c r="Z22" s="105">
        <v>1.5918047489</v>
      </c>
      <c r="AA22" s="118">
        <v>32</v>
      </c>
      <c r="AB22" s="118">
        <v>9964</v>
      </c>
      <c r="AC22" s="113">
        <v>2.9910134238000001</v>
      </c>
      <c r="AD22" s="105">
        <v>2.0767819184</v>
      </c>
      <c r="AE22" s="105">
        <v>4.3077037707999999</v>
      </c>
      <c r="AF22" s="105">
        <v>0.17212728190000001</v>
      </c>
      <c r="AG22" s="107">
        <v>3.2115616218</v>
      </c>
      <c r="AH22" s="105">
        <v>2.2711387310000002</v>
      </c>
      <c r="AI22" s="105">
        <v>4.5413905854000003</v>
      </c>
      <c r="AJ22" s="105">
        <v>1.2893410105000001</v>
      </c>
      <c r="AK22" s="105">
        <v>0.89524175189999999</v>
      </c>
      <c r="AL22" s="105">
        <v>1.8569288552000001</v>
      </c>
      <c r="AM22" s="105">
        <v>0.68690566649999996</v>
      </c>
      <c r="AN22" s="105">
        <v>1.1167503725000001</v>
      </c>
      <c r="AO22" s="105">
        <v>0.65276703700000005</v>
      </c>
      <c r="AP22" s="105">
        <v>1.9105305932000001</v>
      </c>
      <c r="AQ22" s="105">
        <v>1.3178294300000001E-2</v>
      </c>
      <c r="AR22" s="105">
        <v>2.6527146237000001</v>
      </c>
      <c r="AS22" s="105">
        <v>1.2265855516999999</v>
      </c>
      <c r="AT22" s="105">
        <v>5.7369784479000003</v>
      </c>
      <c r="AU22" s="104">
        <v>1</v>
      </c>
      <c r="AV22" s="104" t="s">
        <v>28</v>
      </c>
      <c r="AW22" s="104" t="s">
        <v>28</v>
      </c>
      <c r="AX22" s="104" t="s">
        <v>28</v>
      </c>
      <c r="AY22" s="104" t="s">
        <v>28</v>
      </c>
      <c r="AZ22" s="104" t="s">
        <v>28</v>
      </c>
      <c r="BA22" s="104" t="s">
        <v>28</v>
      </c>
      <c r="BB22" s="104" t="s">
        <v>28</v>
      </c>
      <c r="BC22" s="114">
        <v>-1</v>
      </c>
      <c r="BD22" s="115">
        <v>1.8</v>
      </c>
      <c r="BE22" s="115">
        <v>5</v>
      </c>
      <c r="BF22" s="115">
        <v>6.4</v>
      </c>
    </row>
    <row r="23" spans="1:58" x14ac:dyDescent="0.3">
      <c r="A23" s="10"/>
      <c r="B23" t="s">
        <v>74</v>
      </c>
      <c r="C23" s="104">
        <v>42</v>
      </c>
      <c r="D23" s="118">
        <v>18955</v>
      </c>
      <c r="E23" s="113">
        <v>1.9391996593</v>
      </c>
      <c r="F23" s="105">
        <v>1.4027925158000001</v>
      </c>
      <c r="G23" s="105">
        <v>2.6807209737000002</v>
      </c>
      <c r="H23" s="105">
        <v>3.6718117500000001E-2</v>
      </c>
      <c r="I23" s="107">
        <v>2.2157742021</v>
      </c>
      <c r="J23" s="105">
        <v>1.6375035569</v>
      </c>
      <c r="K23" s="105">
        <v>2.9982562748000001</v>
      </c>
      <c r="L23" s="105">
        <v>0.70814265350000005</v>
      </c>
      <c r="M23" s="105">
        <v>0.51226144230000004</v>
      </c>
      <c r="N23" s="105">
        <v>0.97892594730000004</v>
      </c>
      <c r="O23" s="118">
        <v>80</v>
      </c>
      <c r="P23" s="118">
        <v>22028</v>
      </c>
      <c r="Q23" s="113">
        <v>3.1451771048000001</v>
      </c>
      <c r="R23" s="105">
        <v>2.4570826531000001</v>
      </c>
      <c r="S23" s="105">
        <v>4.0259691745000001</v>
      </c>
      <c r="T23" s="105">
        <v>8.4636321400000006E-2</v>
      </c>
      <c r="U23" s="107">
        <v>3.63174142</v>
      </c>
      <c r="V23" s="105">
        <v>2.9170756599000001</v>
      </c>
      <c r="W23" s="105">
        <v>4.5214959362</v>
      </c>
      <c r="X23" s="105">
        <v>1.2426188815999999</v>
      </c>
      <c r="Y23" s="105">
        <v>0.97076164440000001</v>
      </c>
      <c r="Z23" s="105">
        <v>1.5906084605999999</v>
      </c>
      <c r="AA23" s="118">
        <v>89</v>
      </c>
      <c r="AB23" s="118">
        <v>25069</v>
      </c>
      <c r="AC23" s="113">
        <v>3.0899930547999999</v>
      </c>
      <c r="AD23" s="105">
        <v>2.4387800516000002</v>
      </c>
      <c r="AE23" s="105">
        <v>3.9150956119</v>
      </c>
      <c r="AF23" s="105">
        <v>1.75882833E-2</v>
      </c>
      <c r="AG23" s="107">
        <v>3.5502014439999998</v>
      </c>
      <c r="AH23" s="105">
        <v>2.8842029265</v>
      </c>
      <c r="AI23" s="105">
        <v>4.3699873463000003</v>
      </c>
      <c r="AJ23" s="105">
        <v>1.3320083207</v>
      </c>
      <c r="AK23" s="105">
        <v>1.0512888746</v>
      </c>
      <c r="AL23" s="105">
        <v>1.6876866189999999</v>
      </c>
      <c r="AM23" s="105">
        <v>0.91493854600000002</v>
      </c>
      <c r="AN23" s="105">
        <v>0.98245439030000004</v>
      </c>
      <c r="AO23" s="105">
        <v>0.70998112859999996</v>
      </c>
      <c r="AP23" s="105">
        <v>1.3594961753000001</v>
      </c>
      <c r="AQ23" s="105">
        <v>1.5824609100000001E-2</v>
      </c>
      <c r="AR23" s="105">
        <v>1.621894419</v>
      </c>
      <c r="AS23" s="105">
        <v>1.0950319338000001</v>
      </c>
      <c r="AT23" s="105">
        <v>2.4022509528999998</v>
      </c>
      <c r="AU23" s="104" t="s">
        <v>28</v>
      </c>
      <c r="AV23" s="104" t="s">
        <v>28</v>
      </c>
      <c r="AW23" s="104" t="s">
        <v>28</v>
      </c>
      <c r="AX23" s="104" t="s">
        <v>28</v>
      </c>
      <c r="AY23" s="104" t="s">
        <v>28</v>
      </c>
      <c r="AZ23" s="104" t="s">
        <v>28</v>
      </c>
      <c r="BA23" s="104" t="s">
        <v>28</v>
      </c>
      <c r="BB23" s="104" t="s">
        <v>28</v>
      </c>
      <c r="BC23" s="114" t="s">
        <v>28</v>
      </c>
      <c r="BD23" s="115">
        <v>8.4</v>
      </c>
      <c r="BE23" s="115">
        <v>16</v>
      </c>
      <c r="BF23" s="115">
        <v>17.8</v>
      </c>
    </row>
    <row r="24" spans="1:58" x14ac:dyDescent="0.3">
      <c r="A24" s="10"/>
      <c r="B24" t="s">
        <v>182</v>
      </c>
      <c r="C24" s="104">
        <v>56</v>
      </c>
      <c r="D24" s="118">
        <v>21695</v>
      </c>
      <c r="E24" s="113">
        <v>3.0756594481000001</v>
      </c>
      <c r="F24" s="105">
        <v>2.3131221974999998</v>
      </c>
      <c r="G24" s="105">
        <v>4.0895725486999996</v>
      </c>
      <c r="H24" s="105">
        <v>0.42435753430000001</v>
      </c>
      <c r="I24" s="107">
        <v>2.581239917</v>
      </c>
      <c r="J24" s="105">
        <v>1.9864689529999999</v>
      </c>
      <c r="K24" s="105">
        <v>3.3540919424000002</v>
      </c>
      <c r="L24" s="105">
        <v>1.1231466715</v>
      </c>
      <c r="M24" s="105">
        <v>0.84468893280000001</v>
      </c>
      <c r="N24" s="105">
        <v>1.4933999922000001</v>
      </c>
      <c r="O24" s="118">
        <v>55</v>
      </c>
      <c r="P24" s="118">
        <v>26641</v>
      </c>
      <c r="Q24" s="113">
        <v>2.4085960148000001</v>
      </c>
      <c r="R24" s="105">
        <v>1.8082226697999999</v>
      </c>
      <c r="S24" s="105">
        <v>3.2083077263000002</v>
      </c>
      <c r="T24" s="105">
        <v>0.73452322790000002</v>
      </c>
      <c r="U24" s="107">
        <v>2.0644870688000001</v>
      </c>
      <c r="V24" s="105">
        <v>1.5850252106</v>
      </c>
      <c r="W24" s="105">
        <v>2.6889836379999998</v>
      </c>
      <c r="X24" s="105">
        <v>0.95160519939999999</v>
      </c>
      <c r="Y24" s="105">
        <v>0.71440543940000001</v>
      </c>
      <c r="Z24" s="105">
        <v>1.2675609753999999</v>
      </c>
      <c r="AA24" s="118">
        <v>78</v>
      </c>
      <c r="AB24" s="118">
        <v>28857</v>
      </c>
      <c r="AC24" s="113">
        <v>2.9537916842</v>
      </c>
      <c r="AD24" s="105">
        <v>2.3041724089</v>
      </c>
      <c r="AE24" s="105">
        <v>3.7865592347999999</v>
      </c>
      <c r="AF24" s="105">
        <v>5.6569470500000003E-2</v>
      </c>
      <c r="AG24" s="107">
        <v>2.7029836780999998</v>
      </c>
      <c r="AH24" s="105">
        <v>2.1650295451999999</v>
      </c>
      <c r="AI24" s="105">
        <v>3.3746055708</v>
      </c>
      <c r="AJ24" s="105">
        <v>1.2732957749</v>
      </c>
      <c r="AK24" s="105">
        <v>0.99326333960000002</v>
      </c>
      <c r="AL24" s="105">
        <v>1.6322782344</v>
      </c>
      <c r="AM24" s="105">
        <v>0.2718101316</v>
      </c>
      <c r="AN24" s="105">
        <v>1.2263541358000001</v>
      </c>
      <c r="AO24" s="105">
        <v>0.85224377880000002</v>
      </c>
      <c r="AP24" s="105">
        <v>1.7646881136000001</v>
      </c>
      <c r="AQ24" s="105">
        <v>0.21892003099999999</v>
      </c>
      <c r="AR24" s="105">
        <v>0.78311531410000002</v>
      </c>
      <c r="AS24" s="105">
        <v>0.53034520080000003</v>
      </c>
      <c r="AT24" s="105">
        <v>1.1563592811000001</v>
      </c>
      <c r="AU24" s="104" t="s">
        <v>28</v>
      </c>
      <c r="AV24" s="104" t="s">
        <v>28</v>
      </c>
      <c r="AW24" s="104" t="s">
        <v>28</v>
      </c>
      <c r="AX24" s="104" t="s">
        <v>28</v>
      </c>
      <c r="AY24" s="104" t="s">
        <v>28</v>
      </c>
      <c r="AZ24" s="104" t="s">
        <v>28</v>
      </c>
      <c r="BA24" s="104" t="s">
        <v>28</v>
      </c>
      <c r="BB24" s="104" t="s">
        <v>28</v>
      </c>
      <c r="BC24" s="114" t="s">
        <v>28</v>
      </c>
      <c r="BD24" s="115">
        <v>11.2</v>
      </c>
      <c r="BE24" s="115">
        <v>11</v>
      </c>
      <c r="BF24" s="115">
        <v>15.6</v>
      </c>
    </row>
    <row r="25" spans="1:58" x14ac:dyDescent="0.3">
      <c r="A25" s="10"/>
      <c r="B25" t="s">
        <v>70</v>
      </c>
      <c r="C25" s="104">
        <v>98</v>
      </c>
      <c r="D25" s="118">
        <v>37402</v>
      </c>
      <c r="E25" s="113">
        <v>2.75947852</v>
      </c>
      <c r="F25" s="105">
        <v>2.1965077353</v>
      </c>
      <c r="G25" s="105">
        <v>3.4667402165999999</v>
      </c>
      <c r="H25" s="105">
        <v>0.94756149700000003</v>
      </c>
      <c r="I25" s="107">
        <v>2.6201807389999998</v>
      </c>
      <c r="J25" s="105">
        <v>2.1495468213</v>
      </c>
      <c r="K25" s="105">
        <v>3.1938579039000001</v>
      </c>
      <c r="L25" s="105">
        <v>1.0076860482000001</v>
      </c>
      <c r="M25" s="105">
        <v>0.80210452210000005</v>
      </c>
      <c r="N25" s="105">
        <v>1.2659586671</v>
      </c>
      <c r="O25" s="118">
        <v>93</v>
      </c>
      <c r="P25" s="118">
        <v>41892</v>
      </c>
      <c r="Q25" s="113">
        <v>2.2038565617999999</v>
      </c>
      <c r="R25" s="105">
        <v>1.7471637517</v>
      </c>
      <c r="S25" s="105">
        <v>2.7799247441000001</v>
      </c>
      <c r="T25" s="105">
        <v>0.242614515</v>
      </c>
      <c r="U25" s="107">
        <v>2.219994271</v>
      </c>
      <c r="V25" s="105">
        <v>1.8117003383000001</v>
      </c>
      <c r="W25" s="105">
        <v>2.7203033851999998</v>
      </c>
      <c r="X25" s="105">
        <v>0.87071528399999998</v>
      </c>
      <c r="Y25" s="105">
        <v>0.69028184889999999</v>
      </c>
      <c r="Z25" s="105">
        <v>1.0983123879000001</v>
      </c>
      <c r="AA25" s="118">
        <v>126</v>
      </c>
      <c r="AB25" s="118">
        <v>46554</v>
      </c>
      <c r="AC25" s="113">
        <v>2.5779459104</v>
      </c>
      <c r="AD25" s="105">
        <v>2.0944467393999999</v>
      </c>
      <c r="AE25" s="105">
        <v>3.1730599742000001</v>
      </c>
      <c r="AF25" s="105">
        <v>0.3194213065</v>
      </c>
      <c r="AG25" s="107">
        <v>2.7065343471999999</v>
      </c>
      <c r="AH25" s="105">
        <v>2.2729112714999999</v>
      </c>
      <c r="AI25" s="105">
        <v>3.222883473</v>
      </c>
      <c r="AJ25" s="105">
        <v>1.1112793272000001</v>
      </c>
      <c r="AK25" s="105">
        <v>0.90285655490000005</v>
      </c>
      <c r="AL25" s="105">
        <v>1.3678161124999999</v>
      </c>
      <c r="AM25" s="105">
        <v>0.2935710923</v>
      </c>
      <c r="AN25" s="105">
        <v>1.1697430563</v>
      </c>
      <c r="AO25" s="105">
        <v>0.87303025050000005</v>
      </c>
      <c r="AP25" s="105">
        <v>1.567298289</v>
      </c>
      <c r="AQ25" s="105">
        <v>0.151734121</v>
      </c>
      <c r="AR25" s="105">
        <v>0.7986496528</v>
      </c>
      <c r="AS25" s="105">
        <v>0.58728103350000005</v>
      </c>
      <c r="AT25" s="105">
        <v>1.0860920607</v>
      </c>
      <c r="AU25" s="104" t="s">
        <v>28</v>
      </c>
      <c r="AV25" s="104" t="s">
        <v>28</v>
      </c>
      <c r="AW25" s="104" t="s">
        <v>28</v>
      </c>
      <c r="AX25" s="104" t="s">
        <v>28</v>
      </c>
      <c r="AY25" s="104" t="s">
        <v>28</v>
      </c>
      <c r="AZ25" s="104" t="s">
        <v>28</v>
      </c>
      <c r="BA25" s="104" t="s">
        <v>28</v>
      </c>
      <c r="BB25" s="104" t="s">
        <v>28</v>
      </c>
      <c r="BC25" s="114" t="s">
        <v>28</v>
      </c>
      <c r="BD25" s="115">
        <v>19.600000000000001</v>
      </c>
      <c r="BE25" s="115">
        <v>18.600000000000001</v>
      </c>
      <c r="BF25" s="115">
        <v>25.2</v>
      </c>
    </row>
    <row r="26" spans="1:58" x14ac:dyDescent="0.3">
      <c r="A26" s="10"/>
      <c r="B26" t="s">
        <v>149</v>
      </c>
      <c r="C26" s="104">
        <v>42</v>
      </c>
      <c r="D26" s="118">
        <v>9536</v>
      </c>
      <c r="E26" s="113">
        <v>4.5747819472</v>
      </c>
      <c r="F26" s="105">
        <v>3.3115037029000001</v>
      </c>
      <c r="G26" s="105">
        <v>6.3199777930999996</v>
      </c>
      <c r="H26" s="105">
        <v>1.8555395E-3</v>
      </c>
      <c r="I26" s="107">
        <v>4.4043624160999997</v>
      </c>
      <c r="J26" s="105">
        <v>3.2549160991999999</v>
      </c>
      <c r="K26" s="105">
        <v>5.9597260579000002</v>
      </c>
      <c r="L26" s="105">
        <v>1.6705851879</v>
      </c>
      <c r="M26" s="105">
        <v>1.2092705399999999</v>
      </c>
      <c r="N26" s="105">
        <v>2.3078829571999999</v>
      </c>
      <c r="O26" s="118">
        <v>16</v>
      </c>
      <c r="P26" s="118">
        <v>10193</v>
      </c>
      <c r="Q26" s="113">
        <v>1.5391562598999999</v>
      </c>
      <c r="R26" s="105">
        <v>0.93104806529999995</v>
      </c>
      <c r="S26" s="105">
        <v>2.5444465012999999</v>
      </c>
      <c r="T26" s="105">
        <v>5.2447895899999999E-2</v>
      </c>
      <c r="U26" s="107">
        <v>1.5697046992999999</v>
      </c>
      <c r="V26" s="105">
        <v>0.96165118839999997</v>
      </c>
      <c r="W26" s="105">
        <v>2.5622313711000002</v>
      </c>
      <c r="X26" s="105">
        <v>0.60810077350000002</v>
      </c>
      <c r="Y26" s="105">
        <v>0.36784507420000001</v>
      </c>
      <c r="Z26" s="105">
        <v>1.0052779732999999</v>
      </c>
      <c r="AA26" s="118">
        <v>20</v>
      </c>
      <c r="AB26" s="118">
        <v>11052</v>
      </c>
      <c r="AC26" s="113">
        <v>1.7544950659</v>
      </c>
      <c r="AD26" s="105">
        <v>1.115960657</v>
      </c>
      <c r="AE26" s="105">
        <v>2.7583884045999998</v>
      </c>
      <c r="AF26" s="105">
        <v>0.2263344142</v>
      </c>
      <c r="AG26" s="107">
        <v>1.8096272168</v>
      </c>
      <c r="AH26" s="105">
        <v>1.167494029</v>
      </c>
      <c r="AI26" s="105">
        <v>2.8049399675000002</v>
      </c>
      <c r="AJ26" s="105">
        <v>0.75631303530000005</v>
      </c>
      <c r="AK26" s="105">
        <v>0.48105897139999998</v>
      </c>
      <c r="AL26" s="105">
        <v>1.1890629660000001</v>
      </c>
      <c r="AM26" s="105">
        <v>0.70073773090000002</v>
      </c>
      <c r="AN26" s="105">
        <v>1.1399070462000001</v>
      </c>
      <c r="AO26" s="105">
        <v>0.5845867777</v>
      </c>
      <c r="AP26" s="105">
        <v>2.2227462604000001</v>
      </c>
      <c r="AQ26" s="105">
        <v>2.816192E-4</v>
      </c>
      <c r="AR26" s="105">
        <v>0.33644363329999999</v>
      </c>
      <c r="AS26" s="105">
        <v>0.18689234069999999</v>
      </c>
      <c r="AT26" s="105">
        <v>0.60566590360000006</v>
      </c>
      <c r="AU26" s="104">
        <v>1</v>
      </c>
      <c r="AV26" s="104" t="s">
        <v>28</v>
      </c>
      <c r="AW26" s="104" t="s">
        <v>28</v>
      </c>
      <c r="AX26" s="104" t="s">
        <v>228</v>
      </c>
      <c r="AY26" s="104" t="s">
        <v>28</v>
      </c>
      <c r="AZ26" s="104" t="s">
        <v>28</v>
      </c>
      <c r="BA26" s="104" t="s">
        <v>28</v>
      </c>
      <c r="BB26" s="104" t="s">
        <v>28</v>
      </c>
      <c r="BC26" s="114" t="s">
        <v>234</v>
      </c>
      <c r="BD26" s="115">
        <v>8.4</v>
      </c>
      <c r="BE26" s="115">
        <v>3.2</v>
      </c>
      <c r="BF26" s="115">
        <v>4</v>
      </c>
    </row>
    <row r="27" spans="1:58" x14ac:dyDescent="0.3">
      <c r="A27" s="10"/>
      <c r="B27" t="s">
        <v>206</v>
      </c>
      <c r="C27" s="104">
        <v>13</v>
      </c>
      <c r="D27" s="118">
        <v>7023</v>
      </c>
      <c r="E27" s="113">
        <v>1.9287168953</v>
      </c>
      <c r="F27" s="105">
        <v>1.1068525243</v>
      </c>
      <c r="G27" s="105">
        <v>3.3608351436000001</v>
      </c>
      <c r="H27" s="105">
        <v>0.2160352465</v>
      </c>
      <c r="I27" s="107">
        <v>1.8510608002</v>
      </c>
      <c r="J27" s="105">
        <v>1.0748301799</v>
      </c>
      <c r="K27" s="105">
        <v>3.1878766993999998</v>
      </c>
      <c r="L27" s="105">
        <v>0.70431463490000001</v>
      </c>
      <c r="M27" s="105">
        <v>0.40419225520000002</v>
      </c>
      <c r="N27" s="105">
        <v>1.2272850323</v>
      </c>
      <c r="O27" s="118">
        <v>20</v>
      </c>
      <c r="P27" s="118">
        <v>6934</v>
      </c>
      <c r="Q27" s="113">
        <v>2.9419940698999998</v>
      </c>
      <c r="R27" s="105">
        <v>1.8711193429999999</v>
      </c>
      <c r="S27" s="105">
        <v>4.6257493621999997</v>
      </c>
      <c r="T27" s="105">
        <v>0.51469907079999999</v>
      </c>
      <c r="U27" s="107">
        <v>2.8843380444000002</v>
      </c>
      <c r="V27" s="105">
        <v>1.8608514577999999</v>
      </c>
      <c r="W27" s="105">
        <v>4.4707523105</v>
      </c>
      <c r="X27" s="105">
        <v>1.1623438868</v>
      </c>
      <c r="Y27" s="105">
        <v>0.73925510319999999</v>
      </c>
      <c r="Z27" s="105">
        <v>1.8275738718000001</v>
      </c>
      <c r="AA27" s="118">
        <v>11</v>
      </c>
      <c r="AB27" s="118">
        <v>6801</v>
      </c>
      <c r="AC27" s="113">
        <v>1.5314493682999999</v>
      </c>
      <c r="AD27" s="105">
        <v>0.83895432319999996</v>
      </c>
      <c r="AE27" s="105">
        <v>2.7955481038999999</v>
      </c>
      <c r="AF27" s="105">
        <v>0.17623966150000001</v>
      </c>
      <c r="AG27" s="107">
        <v>1.6174092044999999</v>
      </c>
      <c r="AH27" s="105">
        <v>0.89572147899999999</v>
      </c>
      <c r="AI27" s="105">
        <v>2.9205647027000001</v>
      </c>
      <c r="AJ27" s="105">
        <v>0.66016436450000004</v>
      </c>
      <c r="AK27" s="105">
        <v>0.36164940159999998</v>
      </c>
      <c r="AL27" s="105">
        <v>1.2050814579</v>
      </c>
      <c r="AM27" s="105">
        <v>8.6010711899999995E-2</v>
      </c>
      <c r="AN27" s="105">
        <v>0.52054808129999997</v>
      </c>
      <c r="AO27" s="105">
        <v>0.24703982520000001</v>
      </c>
      <c r="AP27" s="105">
        <v>1.0968689145999999</v>
      </c>
      <c r="AQ27" s="105">
        <v>0.24265996179999999</v>
      </c>
      <c r="AR27" s="105">
        <v>1.5253633526999999</v>
      </c>
      <c r="AS27" s="105">
        <v>0.75120652369999996</v>
      </c>
      <c r="AT27" s="105">
        <v>3.0973284768</v>
      </c>
      <c r="AU27" s="104" t="s">
        <v>28</v>
      </c>
      <c r="AV27" s="104" t="s">
        <v>28</v>
      </c>
      <c r="AW27" s="104" t="s">
        <v>28</v>
      </c>
      <c r="AX27" s="104" t="s">
        <v>28</v>
      </c>
      <c r="AY27" s="104" t="s">
        <v>28</v>
      </c>
      <c r="AZ27" s="104" t="s">
        <v>28</v>
      </c>
      <c r="BA27" s="104" t="s">
        <v>28</v>
      </c>
      <c r="BB27" s="104" t="s">
        <v>28</v>
      </c>
      <c r="BC27" s="114" t="s">
        <v>28</v>
      </c>
      <c r="BD27" s="115">
        <v>2.6</v>
      </c>
      <c r="BE27" s="115">
        <v>4</v>
      </c>
      <c r="BF27" s="115">
        <v>2.2000000000000002</v>
      </c>
    </row>
    <row r="28" spans="1:58" x14ac:dyDescent="0.3">
      <c r="A28" s="10"/>
      <c r="B28" t="s">
        <v>73</v>
      </c>
      <c r="C28" s="104">
        <v>47</v>
      </c>
      <c r="D28" s="118">
        <v>13909</v>
      </c>
      <c r="E28" s="113">
        <v>2.6917689068000001</v>
      </c>
      <c r="F28" s="105">
        <v>1.9760016066999999</v>
      </c>
      <c r="G28" s="105">
        <v>3.6668086821000001</v>
      </c>
      <c r="H28" s="105">
        <v>0.91322689629999998</v>
      </c>
      <c r="I28" s="107">
        <v>3.3791070529999998</v>
      </c>
      <c r="J28" s="105">
        <v>2.5388757353</v>
      </c>
      <c r="K28" s="105">
        <v>4.4974097458999998</v>
      </c>
      <c r="L28" s="105">
        <v>0.98296035020000005</v>
      </c>
      <c r="M28" s="105">
        <v>0.72158171770000001</v>
      </c>
      <c r="N28" s="105">
        <v>1.3390181962000001</v>
      </c>
      <c r="O28" s="118">
        <v>40</v>
      </c>
      <c r="P28" s="118">
        <v>14278</v>
      </c>
      <c r="Q28" s="113">
        <v>2.1057655945999998</v>
      </c>
      <c r="R28" s="105">
        <v>1.5116084650999999</v>
      </c>
      <c r="S28" s="105">
        <v>2.9334638180999999</v>
      </c>
      <c r="T28" s="105">
        <v>0.27673198879999999</v>
      </c>
      <c r="U28" s="107">
        <v>2.8015128168999999</v>
      </c>
      <c r="V28" s="105">
        <v>2.0549716390000001</v>
      </c>
      <c r="W28" s="105">
        <v>3.8192614995</v>
      </c>
      <c r="X28" s="105">
        <v>0.83196080890000002</v>
      </c>
      <c r="Y28" s="105">
        <v>0.59721699530000005</v>
      </c>
      <c r="Z28" s="105">
        <v>1.1589736945</v>
      </c>
      <c r="AA28" s="118">
        <v>36</v>
      </c>
      <c r="AB28" s="118">
        <v>14602</v>
      </c>
      <c r="AC28" s="113">
        <v>1.7408134329</v>
      </c>
      <c r="AD28" s="105">
        <v>1.2303978904999999</v>
      </c>
      <c r="AE28" s="105">
        <v>2.4629686313999999</v>
      </c>
      <c r="AF28" s="105">
        <v>0.10486294879999999</v>
      </c>
      <c r="AG28" s="107">
        <v>2.4654156965</v>
      </c>
      <c r="AH28" s="105">
        <v>1.7783745424999999</v>
      </c>
      <c r="AI28" s="105">
        <v>3.4178821228</v>
      </c>
      <c r="AJ28" s="105">
        <v>0.75041527159999999</v>
      </c>
      <c r="AK28" s="105">
        <v>0.53038961539999996</v>
      </c>
      <c r="AL28" s="105">
        <v>1.0617158849999999</v>
      </c>
      <c r="AM28" s="105">
        <v>0.42514429949999999</v>
      </c>
      <c r="AN28" s="105">
        <v>0.82668908510000005</v>
      </c>
      <c r="AO28" s="105">
        <v>0.51785324249999998</v>
      </c>
      <c r="AP28" s="105">
        <v>1.3197075683999999</v>
      </c>
      <c r="AQ28" s="105">
        <v>0.27446015000000001</v>
      </c>
      <c r="AR28" s="105">
        <v>0.78229806030000004</v>
      </c>
      <c r="AS28" s="105">
        <v>0.50366444460000004</v>
      </c>
      <c r="AT28" s="105">
        <v>1.2150753578</v>
      </c>
      <c r="AU28" s="104" t="s">
        <v>28</v>
      </c>
      <c r="AV28" s="104" t="s">
        <v>28</v>
      </c>
      <c r="AW28" s="104" t="s">
        <v>28</v>
      </c>
      <c r="AX28" s="104" t="s">
        <v>28</v>
      </c>
      <c r="AY28" s="104" t="s">
        <v>28</v>
      </c>
      <c r="AZ28" s="104" t="s">
        <v>28</v>
      </c>
      <c r="BA28" s="104" t="s">
        <v>28</v>
      </c>
      <c r="BB28" s="104" t="s">
        <v>28</v>
      </c>
      <c r="BC28" s="114" t="s">
        <v>28</v>
      </c>
      <c r="BD28" s="115">
        <v>9.4</v>
      </c>
      <c r="BE28" s="115">
        <v>8</v>
      </c>
      <c r="BF28" s="115">
        <v>7.2</v>
      </c>
    </row>
    <row r="29" spans="1:58" x14ac:dyDescent="0.3">
      <c r="A29" s="10"/>
      <c r="B29" t="s">
        <v>76</v>
      </c>
      <c r="C29" s="104">
        <v>27</v>
      </c>
      <c r="D29" s="118">
        <v>11150</v>
      </c>
      <c r="E29" s="113">
        <v>2.2797234436</v>
      </c>
      <c r="F29" s="105">
        <v>1.5366607296999999</v>
      </c>
      <c r="G29" s="105">
        <v>3.3820991706000001</v>
      </c>
      <c r="H29" s="105">
        <v>0.36231548749999998</v>
      </c>
      <c r="I29" s="107">
        <v>2.4215246637000001</v>
      </c>
      <c r="J29" s="105">
        <v>1.6606384276999999</v>
      </c>
      <c r="K29" s="105">
        <v>3.5310405921000001</v>
      </c>
      <c r="L29" s="105">
        <v>0.83249262180000005</v>
      </c>
      <c r="M29" s="105">
        <v>0.56114645100000005</v>
      </c>
      <c r="N29" s="105">
        <v>1.2350500731</v>
      </c>
      <c r="O29" s="118">
        <v>33</v>
      </c>
      <c r="P29" s="118">
        <v>11598</v>
      </c>
      <c r="Q29" s="113">
        <v>2.5984705733000002</v>
      </c>
      <c r="R29" s="105">
        <v>1.8128193135999999</v>
      </c>
      <c r="S29" s="105">
        <v>3.7246124143000001</v>
      </c>
      <c r="T29" s="105">
        <v>0.88626742560000005</v>
      </c>
      <c r="U29" s="107">
        <v>2.8453181583</v>
      </c>
      <c r="V29" s="105">
        <v>2.0228126740999999</v>
      </c>
      <c r="W29" s="105">
        <v>4.0022665102000001</v>
      </c>
      <c r="X29" s="105">
        <v>1.0266221869000001</v>
      </c>
      <c r="Y29" s="105">
        <v>0.716221514</v>
      </c>
      <c r="Z29" s="105">
        <v>1.4715462939999999</v>
      </c>
      <c r="AA29" s="118">
        <v>22</v>
      </c>
      <c r="AB29" s="118">
        <v>12071</v>
      </c>
      <c r="AC29" s="113">
        <v>1.6122121956</v>
      </c>
      <c r="AD29" s="105">
        <v>1.0449602146999999</v>
      </c>
      <c r="AE29" s="105">
        <v>2.4873943783999999</v>
      </c>
      <c r="AF29" s="105">
        <v>0.1000361045</v>
      </c>
      <c r="AG29" s="107">
        <v>1.822549913</v>
      </c>
      <c r="AH29" s="105">
        <v>1.2000591486000001</v>
      </c>
      <c r="AI29" s="105">
        <v>2.7679370548</v>
      </c>
      <c r="AJ29" s="105">
        <v>0.69497892750000001</v>
      </c>
      <c r="AK29" s="105">
        <v>0.45045269560000001</v>
      </c>
      <c r="AL29" s="105">
        <v>1.0722451314000001</v>
      </c>
      <c r="AM29" s="105">
        <v>9.0874828800000002E-2</v>
      </c>
      <c r="AN29" s="105">
        <v>0.62044658590000001</v>
      </c>
      <c r="AO29" s="105">
        <v>0.35678687180000002</v>
      </c>
      <c r="AP29" s="105">
        <v>1.0789465541000001</v>
      </c>
      <c r="AQ29" s="105">
        <v>0.62390630530000002</v>
      </c>
      <c r="AR29" s="105">
        <v>1.1398183322</v>
      </c>
      <c r="AS29" s="105">
        <v>0.6755327378</v>
      </c>
      <c r="AT29" s="105">
        <v>1.9232018784</v>
      </c>
      <c r="AU29" s="104" t="s">
        <v>28</v>
      </c>
      <c r="AV29" s="104" t="s">
        <v>28</v>
      </c>
      <c r="AW29" s="104" t="s">
        <v>28</v>
      </c>
      <c r="AX29" s="104" t="s">
        <v>28</v>
      </c>
      <c r="AY29" s="104" t="s">
        <v>28</v>
      </c>
      <c r="AZ29" s="104" t="s">
        <v>28</v>
      </c>
      <c r="BA29" s="104" t="s">
        <v>28</v>
      </c>
      <c r="BB29" s="104" t="s">
        <v>28</v>
      </c>
      <c r="BC29" s="114" t="s">
        <v>28</v>
      </c>
      <c r="BD29" s="115">
        <v>5.4</v>
      </c>
      <c r="BE29" s="115">
        <v>6.6</v>
      </c>
      <c r="BF29" s="115">
        <v>4.4000000000000004</v>
      </c>
    </row>
    <row r="30" spans="1:58" x14ac:dyDescent="0.3">
      <c r="A30" s="10"/>
      <c r="B30" t="s">
        <v>72</v>
      </c>
      <c r="C30" s="104">
        <v>21</v>
      </c>
      <c r="D30" s="118">
        <v>10833</v>
      </c>
      <c r="E30" s="113">
        <v>1.9370222277</v>
      </c>
      <c r="F30" s="105">
        <v>1.2447110769</v>
      </c>
      <c r="G30" s="105">
        <v>3.0143984256</v>
      </c>
      <c r="H30" s="105">
        <v>0.1249209266</v>
      </c>
      <c r="I30" s="107">
        <v>1.9385211852999999</v>
      </c>
      <c r="J30" s="105">
        <v>1.2639303623</v>
      </c>
      <c r="K30" s="105">
        <v>2.9731577764999999</v>
      </c>
      <c r="L30" s="105">
        <v>0.70734751500000004</v>
      </c>
      <c r="M30" s="105">
        <v>0.45453442640000002</v>
      </c>
      <c r="N30" s="105">
        <v>1.1007758223999999</v>
      </c>
      <c r="O30" s="118">
        <v>26</v>
      </c>
      <c r="P30" s="118">
        <v>11308</v>
      </c>
      <c r="Q30" s="113">
        <v>2.2827577506000001</v>
      </c>
      <c r="R30" s="105">
        <v>1.5299200662000001</v>
      </c>
      <c r="S30" s="105">
        <v>3.4060491546999998</v>
      </c>
      <c r="T30" s="105">
        <v>0.61301474109999998</v>
      </c>
      <c r="U30" s="107">
        <v>2.2992571631000001</v>
      </c>
      <c r="V30" s="105">
        <v>1.5655004301</v>
      </c>
      <c r="W30" s="105">
        <v>3.3769288083000002</v>
      </c>
      <c r="X30" s="105">
        <v>0.90188812539999996</v>
      </c>
      <c r="Y30" s="105">
        <v>0.60445167259999999</v>
      </c>
      <c r="Z30" s="105">
        <v>1.3456860615999999</v>
      </c>
      <c r="AA30" s="118">
        <v>38</v>
      </c>
      <c r="AB30" s="118">
        <v>11978</v>
      </c>
      <c r="AC30" s="113">
        <v>3.1171826880000002</v>
      </c>
      <c r="AD30" s="105">
        <v>2.2243328733999999</v>
      </c>
      <c r="AE30" s="105">
        <v>4.3684234614999999</v>
      </c>
      <c r="AF30" s="105">
        <v>8.6180671400000006E-2</v>
      </c>
      <c r="AG30" s="107">
        <v>3.1724828853</v>
      </c>
      <c r="AH30" s="105">
        <v>2.3084270987000002</v>
      </c>
      <c r="AI30" s="105">
        <v>4.3599590662000001</v>
      </c>
      <c r="AJ30" s="105">
        <v>1.343729</v>
      </c>
      <c r="AK30" s="105">
        <v>0.95884678150000002</v>
      </c>
      <c r="AL30" s="105">
        <v>1.8831033908000001</v>
      </c>
      <c r="AM30" s="105">
        <v>0.23340265709999999</v>
      </c>
      <c r="AN30" s="105">
        <v>1.3655337221999999</v>
      </c>
      <c r="AO30" s="105">
        <v>0.81801647740000005</v>
      </c>
      <c r="AP30" s="105">
        <v>2.2795168531000001</v>
      </c>
      <c r="AQ30" s="105">
        <v>0.58326252300000003</v>
      </c>
      <c r="AR30" s="105">
        <v>1.1784881545999999</v>
      </c>
      <c r="AS30" s="105">
        <v>0.65541431049999999</v>
      </c>
      <c r="AT30" s="105">
        <v>2.1190174039</v>
      </c>
      <c r="AU30" s="104" t="s">
        <v>28</v>
      </c>
      <c r="AV30" s="104" t="s">
        <v>28</v>
      </c>
      <c r="AW30" s="104" t="s">
        <v>28</v>
      </c>
      <c r="AX30" s="104" t="s">
        <v>28</v>
      </c>
      <c r="AY30" s="104" t="s">
        <v>28</v>
      </c>
      <c r="AZ30" s="104" t="s">
        <v>28</v>
      </c>
      <c r="BA30" s="104" t="s">
        <v>28</v>
      </c>
      <c r="BB30" s="104" t="s">
        <v>28</v>
      </c>
      <c r="BC30" s="114" t="s">
        <v>28</v>
      </c>
      <c r="BD30" s="115">
        <v>4.2</v>
      </c>
      <c r="BE30" s="115">
        <v>5.2</v>
      </c>
      <c r="BF30" s="115">
        <v>7.6</v>
      </c>
    </row>
    <row r="31" spans="1:58" x14ac:dyDescent="0.3">
      <c r="A31" s="10"/>
      <c r="B31" t="s">
        <v>78</v>
      </c>
      <c r="C31" s="104">
        <v>26</v>
      </c>
      <c r="D31" s="118">
        <v>10602</v>
      </c>
      <c r="E31" s="113">
        <v>2.5199311780000002</v>
      </c>
      <c r="F31" s="105">
        <v>1.6874102296</v>
      </c>
      <c r="G31" s="105">
        <v>3.7631946461000001</v>
      </c>
      <c r="H31" s="105">
        <v>0.68445511349999999</v>
      </c>
      <c r="I31" s="107">
        <v>2.4523674778000002</v>
      </c>
      <c r="J31" s="105">
        <v>1.6697489968000001</v>
      </c>
      <c r="K31" s="105">
        <v>3.6018025810999998</v>
      </c>
      <c r="L31" s="105">
        <v>0.92020991360000004</v>
      </c>
      <c r="M31" s="105">
        <v>0.6161960434</v>
      </c>
      <c r="N31" s="105">
        <v>1.3742157128000001</v>
      </c>
      <c r="O31" s="118">
        <v>25</v>
      </c>
      <c r="P31" s="118">
        <v>10890</v>
      </c>
      <c r="Q31" s="113">
        <v>2.4082850232999999</v>
      </c>
      <c r="R31" s="105">
        <v>1.6024077052000001</v>
      </c>
      <c r="S31" s="105">
        <v>3.6194513634000001</v>
      </c>
      <c r="T31" s="105">
        <v>0.81090239770000005</v>
      </c>
      <c r="U31" s="107">
        <v>2.2956841139000002</v>
      </c>
      <c r="V31" s="105">
        <v>1.5512143735999999</v>
      </c>
      <c r="W31" s="105">
        <v>3.3974450213999998</v>
      </c>
      <c r="X31" s="105">
        <v>0.95148233069999999</v>
      </c>
      <c r="Y31" s="105">
        <v>0.63309060319999999</v>
      </c>
      <c r="Z31" s="105">
        <v>1.4299985200000001</v>
      </c>
      <c r="AA31" s="118">
        <v>25</v>
      </c>
      <c r="AB31" s="118">
        <v>11213</v>
      </c>
      <c r="AC31" s="113">
        <v>2.2911537253000001</v>
      </c>
      <c r="AD31" s="105">
        <v>1.5243315224</v>
      </c>
      <c r="AE31" s="105">
        <v>3.4437294746</v>
      </c>
      <c r="AF31" s="105">
        <v>0.95234403489999997</v>
      </c>
      <c r="AG31" s="107">
        <v>2.2295549808000001</v>
      </c>
      <c r="AH31" s="105">
        <v>1.5065303244999999</v>
      </c>
      <c r="AI31" s="105">
        <v>3.2995787284999998</v>
      </c>
      <c r="AJ31" s="105">
        <v>0.98765135449999997</v>
      </c>
      <c r="AK31" s="105">
        <v>0.65709606310000002</v>
      </c>
      <c r="AL31" s="105">
        <v>1.4844940532999999</v>
      </c>
      <c r="AM31" s="105">
        <v>0.86297519980000004</v>
      </c>
      <c r="AN31" s="105">
        <v>0.95136319130000002</v>
      </c>
      <c r="AO31" s="105">
        <v>0.54005840279999995</v>
      </c>
      <c r="AP31" s="105">
        <v>1.6759148957000001</v>
      </c>
      <c r="AQ31" s="105">
        <v>0.87432177889999996</v>
      </c>
      <c r="AR31" s="105">
        <v>0.95569476040000001</v>
      </c>
      <c r="AS31" s="105">
        <v>0.54506294889999996</v>
      </c>
      <c r="AT31" s="105">
        <v>1.6756825552000001</v>
      </c>
      <c r="AU31" s="104" t="s">
        <v>28</v>
      </c>
      <c r="AV31" s="104" t="s">
        <v>28</v>
      </c>
      <c r="AW31" s="104" t="s">
        <v>28</v>
      </c>
      <c r="AX31" s="104" t="s">
        <v>28</v>
      </c>
      <c r="AY31" s="104" t="s">
        <v>28</v>
      </c>
      <c r="AZ31" s="104" t="s">
        <v>28</v>
      </c>
      <c r="BA31" s="104" t="s">
        <v>28</v>
      </c>
      <c r="BB31" s="104" t="s">
        <v>28</v>
      </c>
      <c r="BC31" s="114" t="s">
        <v>28</v>
      </c>
      <c r="BD31" s="115">
        <v>5.2</v>
      </c>
      <c r="BE31" s="115">
        <v>5</v>
      </c>
      <c r="BF31" s="115">
        <v>5</v>
      </c>
    </row>
    <row r="32" spans="1:58" x14ac:dyDescent="0.3">
      <c r="A32" s="10"/>
      <c r="B32" t="s">
        <v>183</v>
      </c>
      <c r="C32" s="104">
        <v>83</v>
      </c>
      <c r="D32" s="118">
        <v>20293</v>
      </c>
      <c r="E32" s="113">
        <v>3.3512762622999999</v>
      </c>
      <c r="F32" s="105">
        <v>2.6257144227000002</v>
      </c>
      <c r="G32" s="105">
        <v>4.2773321000999998</v>
      </c>
      <c r="H32" s="105">
        <v>0.10473495820000001</v>
      </c>
      <c r="I32" s="107">
        <v>4.0900803232999996</v>
      </c>
      <c r="J32" s="105">
        <v>3.2983772741999999</v>
      </c>
      <c r="K32" s="105">
        <v>5.0718143075000004</v>
      </c>
      <c r="L32" s="105">
        <v>1.2237943903999999</v>
      </c>
      <c r="M32" s="105">
        <v>0.95883905999999997</v>
      </c>
      <c r="N32" s="105">
        <v>1.5619646428</v>
      </c>
      <c r="O32" s="118">
        <v>50</v>
      </c>
      <c r="P32" s="118">
        <v>20336</v>
      </c>
      <c r="Q32" s="113">
        <v>2.045546517</v>
      </c>
      <c r="R32" s="105">
        <v>1.5159672702</v>
      </c>
      <c r="S32" s="105">
        <v>2.760125918</v>
      </c>
      <c r="T32" s="105">
        <v>0.1635365184</v>
      </c>
      <c r="U32" s="107">
        <v>2.4586939418</v>
      </c>
      <c r="V32" s="105">
        <v>1.8634871161</v>
      </c>
      <c r="W32" s="105">
        <v>3.2440127151999998</v>
      </c>
      <c r="X32" s="105">
        <v>0.80816902850000005</v>
      </c>
      <c r="Y32" s="105">
        <v>0.59893910299999997</v>
      </c>
      <c r="Z32" s="105">
        <v>1.0904901273000001</v>
      </c>
      <c r="AA32" s="118">
        <v>53</v>
      </c>
      <c r="AB32" s="118">
        <v>20825</v>
      </c>
      <c r="AC32" s="113">
        <v>2.0925796922000002</v>
      </c>
      <c r="AD32" s="105">
        <v>1.5624655832000001</v>
      </c>
      <c r="AE32" s="105">
        <v>2.8025511828999998</v>
      </c>
      <c r="AF32" s="105">
        <v>0.48918657090000001</v>
      </c>
      <c r="AG32" s="107">
        <v>2.5450180071999999</v>
      </c>
      <c r="AH32" s="105">
        <v>1.9443271273</v>
      </c>
      <c r="AI32" s="105">
        <v>3.3312895581999999</v>
      </c>
      <c r="AJ32" s="105">
        <v>0.90205172389999999</v>
      </c>
      <c r="AK32" s="105">
        <v>0.67353457459999999</v>
      </c>
      <c r="AL32" s="105">
        <v>1.2081002864999999</v>
      </c>
      <c r="AM32" s="105">
        <v>0.9122939927</v>
      </c>
      <c r="AN32" s="105">
        <v>1.0229929629000001</v>
      </c>
      <c r="AO32" s="105">
        <v>0.68264612270000002</v>
      </c>
      <c r="AP32" s="105">
        <v>1.5330265087999999</v>
      </c>
      <c r="AQ32" s="105">
        <v>9.1427251000000005E-3</v>
      </c>
      <c r="AR32" s="105">
        <v>0.61037836239999999</v>
      </c>
      <c r="AS32" s="105">
        <v>0.42110503240000002</v>
      </c>
      <c r="AT32" s="105">
        <v>0.88472403960000001</v>
      </c>
      <c r="AU32" s="104" t="s">
        <v>28</v>
      </c>
      <c r="AV32" s="104" t="s">
        <v>28</v>
      </c>
      <c r="AW32" s="104" t="s">
        <v>28</v>
      </c>
      <c r="AX32" s="104" t="s">
        <v>28</v>
      </c>
      <c r="AY32" s="104" t="s">
        <v>28</v>
      </c>
      <c r="AZ32" s="104" t="s">
        <v>28</v>
      </c>
      <c r="BA32" s="104" t="s">
        <v>28</v>
      </c>
      <c r="BB32" s="104" t="s">
        <v>28</v>
      </c>
      <c r="BC32" s="114" t="s">
        <v>28</v>
      </c>
      <c r="BD32" s="115">
        <v>16.600000000000001</v>
      </c>
      <c r="BE32" s="115">
        <v>10</v>
      </c>
      <c r="BF32" s="115">
        <v>10.6</v>
      </c>
    </row>
    <row r="33" spans="1:93" x14ac:dyDescent="0.3">
      <c r="A33" s="10"/>
      <c r="B33" t="s">
        <v>71</v>
      </c>
      <c r="C33" s="104">
        <v>75</v>
      </c>
      <c r="D33" s="118">
        <v>25570</v>
      </c>
      <c r="E33" s="113">
        <v>2.6953118848000002</v>
      </c>
      <c r="F33" s="105">
        <v>2.0899507110000002</v>
      </c>
      <c r="G33" s="105">
        <v>3.4760179357999998</v>
      </c>
      <c r="H33" s="105">
        <v>0.90267083739999998</v>
      </c>
      <c r="I33" s="107">
        <v>2.9331247556000002</v>
      </c>
      <c r="J33" s="105">
        <v>2.3390647674</v>
      </c>
      <c r="K33" s="105">
        <v>3.6780601168999998</v>
      </c>
      <c r="L33" s="105">
        <v>0.98425414879999995</v>
      </c>
      <c r="M33" s="105">
        <v>0.76319281260000005</v>
      </c>
      <c r="N33" s="105">
        <v>1.2693466362000001</v>
      </c>
      <c r="O33" s="118">
        <v>76</v>
      </c>
      <c r="P33" s="118">
        <v>29761</v>
      </c>
      <c r="Q33" s="113">
        <v>2.4450124944999998</v>
      </c>
      <c r="R33" s="105">
        <v>1.9007919397999999</v>
      </c>
      <c r="S33" s="105">
        <v>3.1450502145999999</v>
      </c>
      <c r="T33" s="105">
        <v>0.78767383810000002</v>
      </c>
      <c r="U33" s="107">
        <v>2.5536776317999998</v>
      </c>
      <c r="V33" s="105">
        <v>2.0395133812999999</v>
      </c>
      <c r="W33" s="105">
        <v>3.1974634277999998</v>
      </c>
      <c r="X33" s="105">
        <v>0.96599288059999999</v>
      </c>
      <c r="Y33" s="105">
        <v>0.75097836330000001</v>
      </c>
      <c r="Z33" s="105">
        <v>1.2425687488999999</v>
      </c>
      <c r="AA33" s="118">
        <v>117</v>
      </c>
      <c r="AB33" s="118">
        <v>33252</v>
      </c>
      <c r="AC33" s="113">
        <v>3.3624238499999999</v>
      </c>
      <c r="AD33" s="105">
        <v>2.7174153882000001</v>
      </c>
      <c r="AE33" s="105">
        <v>4.1605321718999999</v>
      </c>
      <c r="AF33" s="105">
        <v>6.35934E-4</v>
      </c>
      <c r="AG33" s="107">
        <v>3.5185853481999998</v>
      </c>
      <c r="AH33" s="105">
        <v>2.9354485943999999</v>
      </c>
      <c r="AI33" s="105">
        <v>4.2175641831000004</v>
      </c>
      <c r="AJ33" s="105">
        <v>1.4494455057</v>
      </c>
      <c r="AK33" s="105">
        <v>1.1714006614000001</v>
      </c>
      <c r="AL33" s="105">
        <v>1.7934873552999999</v>
      </c>
      <c r="AM33" s="105">
        <v>4.52954328E-2</v>
      </c>
      <c r="AN33" s="105">
        <v>1.3752174508999999</v>
      </c>
      <c r="AO33" s="105">
        <v>1.0066967184</v>
      </c>
      <c r="AP33" s="105">
        <v>1.8786422988</v>
      </c>
      <c r="AQ33" s="105">
        <v>0.57587140780000001</v>
      </c>
      <c r="AR33" s="105">
        <v>0.9071352775</v>
      </c>
      <c r="AS33" s="105">
        <v>0.64472546149999999</v>
      </c>
      <c r="AT33" s="105">
        <v>1.2763485556</v>
      </c>
      <c r="AU33" s="104" t="s">
        <v>28</v>
      </c>
      <c r="AV33" s="104" t="s">
        <v>28</v>
      </c>
      <c r="AW33" s="104">
        <v>3</v>
      </c>
      <c r="AX33" s="104" t="s">
        <v>28</v>
      </c>
      <c r="AY33" s="104" t="s">
        <v>28</v>
      </c>
      <c r="AZ33" s="104" t="s">
        <v>28</v>
      </c>
      <c r="BA33" s="104" t="s">
        <v>28</v>
      </c>
      <c r="BB33" s="104" t="s">
        <v>28</v>
      </c>
      <c r="BC33" s="114">
        <v>-3</v>
      </c>
      <c r="BD33" s="115">
        <v>15</v>
      </c>
      <c r="BE33" s="115">
        <v>15.2</v>
      </c>
      <c r="BF33" s="115">
        <v>23.4</v>
      </c>
    </row>
    <row r="34" spans="1:93" x14ac:dyDescent="0.3">
      <c r="A34" s="10"/>
      <c r="B34" t="s">
        <v>77</v>
      </c>
      <c r="C34" s="104">
        <v>30</v>
      </c>
      <c r="D34" s="118">
        <v>15730</v>
      </c>
      <c r="E34" s="113">
        <v>2.4857550549999998</v>
      </c>
      <c r="F34" s="105">
        <v>1.7088287813</v>
      </c>
      <c r="G34" s="105">
        <v>3.6159141635999998</v>
      </c>
      <c r="H34" s="105">
        <v>0.6126531664</v>
      </c>
      <c r="I34" s="107">
        <v>1.9071837253999999</v>
      </c>
      <c r="J34" s="105">
        <v>1.3334756920999999</v>
      </c>
      <c r="K34" s="105">
        <v>2.7277210853999998</v>
      </c>
      <c r="L34" s="105">
        <v>0.90772972860000001</v>
      </c>
      <c r="M34" s="105">
        <v>0.62401751240000003</v>
      </c>
      <c r="N34" s="105">
        <v>1.3204329106999999</v>
      </c>
      <c r="O34" s="118">
        <v>31</v>
      </c>
      <c r="P34" s="118">
        <v>15962</v>
      </c>
      <c r="Q34" s="113">
        <v>2.5019127333000002</v>
      </c>
      <c r="R34" s="105">
        <v>1.7287753858999999</v>
      </c>
      <c r="S34" s="105">
        <v>3.6208100694000001</v>
      </c>
      <c r="T34" s="105">
        <v>0.95098282960000002</v>
      </c>
      <c r="U34" s="107">
        <v>1.9421125172</v>
      </c>
      <c r="V34" s="105">
        <v>1.3658219159</v>
      </c>
      <c r="W34" s="105">
        <v>2.7615613614000001</v>
      </c>
      <c r="X34" s="105">
        <v>0.98847343050000003</v>
      </c>
      <c r="Y34" s="105">
        <v>0.68301684289999998</v>
      </c>
      <c r="Z34" s="105">
        <v>1.4305353272000001</v>
      </c>
      <c r="AA34" s="118">
        <v>42</v>
      </c>
      <c r="AB34" s="118">
        <v>16582</v>
      </c>
      <c r="AC34" s="113">
        <v>3.0826756415999998</v>
      </c>
      <c r="AD34" s="105">
        <v>2.2306412175000001</v>
      </c>
      <c r="AE34" s="105">
        <v>4.2601602789999999</v>
      </c>
      <c r="AF34" s="105">
        <v>8.4975115899999995E-2</v>
      </c>
      <c r="AG34" s="107">
        <v>2.5328669642000001</v>
      </c>
      <c r="AH34" s="105">
        <v>1.8718417514000001</v>
      </c>
      <c r="AI34" s="105">
        <v>3.4273276858999999</v>
      </c>
      <c r="AJ34" s="105">
        <v>1.3288539916</v>
      </c>
      <c r="AK34" s="105">
        <v>0.96156612959999999</v>
      </c>
      <c r="AL34" s="105">
        <v>1.8364342051</v>
      </c>
      <c r="AM34" s="105">
        <v>0.3934145838</v>
      </c>
      <c r="AN34" s="105">
        <v>1.2321275641</v>
      </c>
      <c r="AO34" s="105">
        <v>0.76288857369999996</v>
      </c>
      <c r="AP34" s="105">
        <v>1.9899869871</v>
      </c>
      <c r="AQ34" s="105">
        <v>0.98034128939999998</v>
      </c>
      <c r="AR34" s="105">
        <v>1.0065001088000001</v>
      </c>
      <c r="AS34" s="105">
        <v>0.60117407379999999</v>
      </c>
      <c r="AT34" s="105">
        <v>1.6851067154999999</v>
      </c>
      <c r="AU34" s="104" t="s">
        <v>28</v>
      </c>
      <c r="AV34" s="104" t="s">
        <v>28</v>
      </c>
      <c r="AW34" s="104" t="s">
        <v>28</v>
      </c>
      <c r="AX34" s="104" t="s">
        <v>28</v>
      </c>
      <c r="AY34" s="104" t="s">
        <v>28</v>
      </c>
      <c r="AZ34" s="104" t="s">
        <v>28</v>
      </c>
      <c r="BA34" s="104" t="s">
        <v>28</v>
      </c>
      <c r="BB34" s="104" t="s">
        <v>28</v>
      </c>
      <c r="BC34" s="114" t="s">
        <v>28</v>
      </c>
      <c r="BD34" s="115">
        <v>6</v>
      </c>
      <c r="BE34" s="115">
        <v>6.2</v>
      </c>
      <c r="BF34" s="115">
        <v>8.4</v>
      </c>
    </row>
    <row r="35" spans="1:93" x14ac:dyDescent="0.3">
      <c r="A35" s="10"/>
      <c r="B35" t="s">
        <v>79</v>
      </c>
      <c r="C35" s="104">
        <v>106</v>
      </c>
      <c r="D35" s="118">
        <v>34922</v>
      </c>
      <c r="E35" s="113">
        <v>2.8880036946000001</v>
      </c>
      <c r="F35" s="105">
        <v>2.3123730626999999</v>
      </c>
      <c r="G35" s="105">
        <v>3.6069289487999998</v>
      </c>
      <c r="H35" s="105">
        <v>0.63914303029999997</v>
      </c>
      <c r="I35" s="107">
        <v>3.0353358913999999</v>
      </c>
      <c r="J35" s="105">
        <v>2.5091738614999999</v>
      </c>
      <c r="K35" s="105">
        <v>3.6718316395000001</v>
      </c>
      <c r="L35" s="105">
        <v>1.0546199250999999</v>
      </c>
      <c r="M35" s="105">
        <v>0.84441536930000005</v>
      </c>
      <c r="N35" s="105">
        <v>1.3171517560999999</v>
      </c>
      <c r="O35" s="118">
        <v>109</v>
      </c>
      <c r="P35" s="118">
        <v>36619</v>
      </c>
      <c r="Q35" s="113">
        <v>2.7804984543</v>
      </c>
      <c r="R35" s="105">
        <v>2.2330586552999998</v>
      </c>
      <c r="S35" s="105">
        <v>3.4621444610999998</v>
      </c>
      <c r="T35" s="105">
        <v>0.40084957339999999</v>
      </c>
      <c r="U35" s="107">
        <v>2.9765968485999998</v>
      </c>
      <c r="V35" s="105">
        <v>2.4671167190999999</v>
      </c>
      <c r="W35" s="105">
        <v>3.5912888639</v>
      </c>
      <c r="X35" s="105">
        <v>1.0985390533999999</v>
      </c>
      <c r="Y35" s="105">
        <v>0.88225265419999999</v>
      </c>
      <c r="Z35" s="105">
        <v>1.3678485932</v>
      </c>
      <c r="AA35" s="118">
        <v>113</v>
      </c>
      <c r="AB35" s="118">
        <v>37522</v>
      </c>
      <c r="AC35" s="113">
        <v>2.7232635748999998</v>
      </c>
      <c r="AD35" s="105">
        <v>2.1942680155000001</v>
      </c>
      <c r="AE35" s="105">
        <v>3.3797897277</v>
      </c>
      <c r="AF35" s="105">
        <v>0.14563637290000001</v>
      </c>
      <c r="AG35" s="107">
        <v>3.0115665476000002</v>
      </c>
      <c r="AH35" s="105">
        <v>2.504483408</v>
      </c>
      <c r="AI35" s="105">
        <v>3.6213188881999998</v>
      </c>
      <c r="AJ35" s="105">
        <v>1.1739216486999999</v>
      </c>
      <c r="AK35" s="105">
        <v>0.94588667439999996</v>
      </c>
      <c r="AL35" s="105">
        <v>1.4569314428</v>
      </c>
      <c r="AM35" s="105">
        <v>0.88765994729999997</v>
      </c>
      <c r="AN35" s="105">
        <v>0.9794156047</v>
      </c>
      <c r="AO35" s="105">
        <v>0.73390654639999997</v>
      </c>
      <c r="AP35" s="105">
        <v>1.3070532364</v>
      </c>
      <c r="AQ35" s="105">
        <v>0.79983666959999999</v>
      </c>
      <c r="AR35" s="105">
        <v>0.96277524140000004</v>
      </c>
      <c r="AS35" s="105">
        <v>0.71808407860000001</v>
      </c>
      <c r="AT35" s="105">
        <v>1.2908462855</v>
      </c>
      <c r="AU35" s="104" t="s">
        <v>28</v>
      </c>
      <c r="AV35" s="104" t="s">
        <v>28</v>
      </c>
      <c r="AW35" s="104" t="s">
        <v>28</v>
      </c>
      <c r="AX35" s="104" t="s">
        <v>28</v>
      </c>
      <c r="AY35" s="104" t="s">
        <v>28</v>
      </c>
      <c r="AZ35" s="104" t="s">
        <v>28</v>
      </c>
      <c r="BA35" s="104" t="s">
        <v>28</v>
      </c>
      <c r="BB35" s="104" t="s">
        <v>28</v>
      </c>
      <c r="BC35" s="114" t="s">
        <v>28</v>
      </c>
      <c r="BD35" s="115">
        <v>21.2</v>
      </c>
      <c r="BE35" s="115">
        <v>21.8</v>
      </c>
      <c r="BF35" s="115">
        <v>22.6</v>
      </c>
    </row>
    <row r="36" spans="1:93" x14ac:dyDescent="0.3">
      <c r="A36" s="10"/>
      <c r="B36" t="s">
        <v>80</v>
      </c>
      <c r="C36" s="104">
        <v>31</v>
      </c>
      <c r="D36" s="118">
        <v>12134</v>
      </c>
      <c r="E36" s="113">
        <v>2.6150242619999999</v>
      </c>
      <c r="F36" s="105">
        <v>1.8063969202000001</v>
      </c>
      <c r="G36" s="105">
        <v>3.7856308404000001</v>
      </c>
      <c r="H36" s="105">
        <v>0.80699617999999995</v>
      </c>
      <c r="I36" s="107">
        <v>2.5548046810999998</v>
      </c>
      <c r="J36" s="105">
        <v>1.7967075508000001</v>
      </c>
      <c r="K36" s="105">
        <v>3.6327709288999999</v>
      </c>
      <c r="L36" s="105">
        <v>0.95493530589999998</v>
      </c>
      <c r="M36" s="105">
        <v>0.65964672700000004</v>
      </c>
      <c r="N36" s="105">
        <v>1.3824087971000001</v>
      </c>
      <c r="O36" s="118">
        <v>29</v>
      </c>
      <c r="P36" s="118">
        <v>12381</v>
      </c>
      <c r="Q36" s="113">
        <v>2.3482179645999999</v>
      </c>
      <c r="R36" s="105">
        <v>1.6045159943</v>
      </c>
      <c r="S36" s="105">
        <v>3.4366298800999999</v>
      </c>
      <c r="T36" s="105">
        <v>0.69953536819999995</v>
      </c>
      <c r="U36" s="107">
        <v>2.3422986835000001</v>
      </c>
      <c r="V36" s="105">
        <v>1.6277140637</v>
      </c>
      <c r="W36" s="105">
        <v>3.3705939174999999</v>
      </c>
      <c r="X36" s="105">
        <v>0.92775061110000001</v>
      </c>
      <c r="Y36" s="105">
        <v>0.63392356100000002</v>
      </c>
      <c r="Z36" s="105">
        <v>1.3577681115</v>
      </c>
      <c r="AA36" s="118">
        <v>45</v>
      </c>
      <c r="AB36" s="118">
        <v>12499</v>
      </c>
      <c r="AC36" s="113">
        <v>3.6390772009000001</v>
      </c>
      <c r="AD36" s="105">
        <v>2.6609570807999998</v>
      </c>
      <c r="AE36" s="105">
        <v>4.9767367424</v>
      </c>
      <c r="AF36" s="105">
        <v>4.8173403000000004E-3</v>
      </c>
      <c r="AG36" s="107">
        <v>3.6002880230000001</v>
      </c>
      <c r="AH36" s="105">
        <v>2.6881135591</v>
      </c>
      <c r="AI36" s="105">
        <v>4.8219963790999998</v>
      </c>
      <c r="AJ36" s="105">
        <v>1.5687029147</v>
      </c>
      <c r="AK36" s="105">
        <v>1.1470630872000001</v>
      </c>
      <c r="AL36" s="105">
        <v>2.145329984</v>
      </c>
      <c r="AM36" s="105">
        <v>7.4391664499999996E-2</v>
      </c>
      <c r="AN36" s="105">
        <v>1.5497186615</v>
      </c>
      <c r="AO36" s="105">
        <v>0.95776194059999997</v>
      </c>
      <c r="AP36" s="105">
        <v>2.5075416217000002</v>
      </c>
      <c r="AQ36" s="105">
        <v>0.68501767650000001</v>
      </c>
      <c r="AR36" s="105">
        <v>0.89797176980000004</v>
      </c>
      <c r="AS36" s="105">
        <v>0.53386343970000005</v>
      </c>
      <c r="AT36" s="105">
        <v>1.510411164</v>
      </c>
      <c r="AU36" s="104" t="s">
        <v>28</v>
      </c>
      <c r="AV36" s="104" t="s">
        <v>28</v>
      </c>
      <c r="AW36" s="104">
        <v>3</v>
      </c>
      <c r="AX36" s="104" t="s">
        <v>28</v>
      </c>
      <c r="AY36" s="104" t="s">
        <v>28</v>
      </c>
      <c r="AZ36" s="104" t="s">
        <v>28</v>
      </c>
      <c r="BA36" s="104" t="s">
        <v>28</v>
      </c>
      <c r="BB36" s="104" t="s">
        <v>28</v>
      </c>
      <c r="BC36" s="114">
        <v>-3</v>
      </c>
      <c r="BD36" s="115">
        <v>6.2</v>
      </c>
      <c r="BE36" s="115">
        <v>5.8</v>
      </c>
      <c r="BF36" s="115">
        <v>9</v>
      </c>
      <c r="BQ36" s="52"/>
    </row>
    <row r="37" spans="1:93" s="3" customFormat="1" x14ac:dyDescent="0.3">
      <c r="A37" s="10"/>
      <c r="B37" s="3" t="s">
        <v>134</v>
      </c>
      <c r="C37" s="110">
        <v>50</v>
      </c>
      <c r="D37" s="117">
        <v>33372</v>
      </c>
      <c r="E37" s="106">
        <v>2.1940105130999998</v>
      </c>
      <c r="F37" s="111">
        <v>1.6282952067000001</v>
      </c>
      <c r="G37" s="111">
        <v>2.9562711428999999</v>
      </c>
      <c r="H37" s="111">
        <v>0.1451535877</v>
      </c>
      <c r="I37" s="112">
        <v>1.4982620161</v>
      </c>
      <c r="J37" s="111">
        <v>1.1355589714000001</v>
      </c>
      <c r="K37" s="111">
        <v>1.9768141727999999</v>
      </c>
      <c r="L37" s="111">
        <v>0.80119260489999999</v>
      </c>
      <c r="M37" s="111">
        <v>0.59460885460000001</v>
      </c>
      <c r="N37" s="111">
        <v>1.0795493292</v>
      </c>
      <c r="O37" s="117">
        <v>74</v>
      </c>
      <c r="P37" s="117">
        <v>36983</v>
      </c>
      <c r="Q37" s="106">
        <v>2.7238994208</v>
      </c>
      <c r="R37" s="111">
        <v>2.1137332703</v>
      </c>
      <c r="S37" s="111">
        <v>3.5102007235000001</v>
      </c>
      <c r="T37" s="111">
        <v>0.57045861990000002</v>
      </c>
      <c r="U37" s="112">
        <v>2.0009193412999999</v>
      </c>
      <c r="V37" s="111">
        <v>1.5932334385</v>
      </c>
      <c r="W37" s="111">
        <v>2.5129263005000002</v>
      </c>
      <c r="X37" s="111">
        <v>1.0761775058</v>
      </c>
      <c r="Y37" s="111">
        <v>0.83510873470000002</v>
      </c>
      <c r="Z37" s="111">
        <v>1.3868350023</v>
      </c>
      <c r="AA37" s="117">
        <v>69</v>
      </c>
      <c r="AB37" s="117">
        <v>42569</v>
      </c>
      <c r="AC37" s="106">
        <v>1.9763718111999999</v>
      </c>
      <c r="AD37" s="111">
        <v>1.5215051847000001</v>
      </c>
      <c r="AE37" s="111">
        <v>2.5672245979000001</v>
      </c>
      <c r="AF37" s="111">
        <v>0.2299213239</v>
      </c>
      <c r="AG37" s="112">
        <v>1.6208978365</v>
      </c>
      <c r="AH37" s="111">
        <v>1.2802153161000001</v>
      </c>
      <c r="AI37" s="111">
        <v>2.0522405592999999</v>
      </c>
      <c r="AJ37" s="111">
        <v>0.85195780399999999</v>
      </c>
      <c r="AK37" s="111">
        <v>0.65587770919999999</v>
      </c>
      <c r="AL37" s="111">
        <v>1.1066576736</v>
      </c>
      <c r="AM37" s="111">
        <v>7.10077244E-2</v>
      </c>
      <c r="AN37" s="111">
        <v>0.72556710280000003</v>
      </c>
      <c r="AO37" s="111">
        <v>0.51218852059999997</v>
      </c>
      <c r="AP37" s="111">
        <v>1.0278395543000001</v>
      </c>
      <c r="AQ37" s="111">
        <v>0.26011869970000001</v>
      </c>
      <c r="AR37" s="111">
        <v>1.2415161206000001</v>
      </c>
      <c r="AS37" s="111">
        <v>0.85198295700000004</v>
      </c>
      <c r="AT37" s="111">
        <v>1.8091468439</v>
      </c>
      <c r="AU37" s="110" t="s">
        <v>28</v>
      </c>
      <c r="AV37" s="110" t="s">
        <v>28</v>
      </c>
      <c r="AW37" s="110" t="s">
        <v>28</v>
      </c>
      <c r="AX37" s="110" t="s">
        <v>28</v>
      </c>
      <c r="AY37" s="110" t="s">
        <v>28</v>
      </c>
      <c r="AZ37" s="110" t="s">
        <v>28</v>
      </c>
      <c r="BA37" s="110" t="s">
        <v>28</v>
      </c>
      <c r="BB37" s="110" t="s">
        <v>28</v>
      </c>
      <c r="BC37" s="108" t="s">
        <v>28</v>
      </c>
      <c r="BD37" s="109">
        <v>10</v>
      </c>
      <c r="BE37" s="109">
        <v>14.8</v>
      </c>
      <c r="BF37" s="109">
        <v>13.8</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62</v>
      </c>
      <c r="D38" s="118">
        <v>26597</v>
      </c>
      <c r="E38" s="113">
        <v>2.3831550265999999</v>
      </c>
      <c r="F38" s="105">
        <v>1.8121381275999999</v>
      </c>
      <c r="G38" s="105">
        <v>3.134103187</v>
      </c>
      <c r="H38" s="105">
        <v>0.32007731080000001</v>
      </c>
      <c r="I38" s="107">
        <v>2.3310899726000001</v>
      </c>
      <c r="J38" s="105">
        <v>1.8174243067</v>
      </c>
      <c r="K38" s="105">
        <v>2.9899349536000002</v>
      </c>
      <c r="L38" s="105">
        <v>0.87026300570000004</v>
      </c>
      <c r="M38" s="105">
        <v>0.66174325889999996</v>
      </c>
      <c r="N38" s="105">
        <v>1.1444887258000001</v>
      </c>
      <c r="O38" s="118">
        <v>57</v>
      </c>
      <c r="P38" s="118">
        <v>27298</v>
      </c>
      <c r="Q38" s="113">
        <v>1.9220274297</v>
      </c>
      <c r="R38" s="105">
        <v>1.4463896248999999</v>
      </c>
      <c r="S38" s="105">
        <v>2.5540762855999999</v>
      </c>
      <c r="T38" s="105">
        <v>5.77443713E-2</v>
      </c>
      <c r="U38" s="107">
        <v>2.0880650596999999</v>
      </c>
      <c r="V38" s="105">
        <v>1.6106442540999999</v>
      </c>
      <c r="W38" s="105">
        <v>2.7070010541</v>
      </c>
      <c r="X38" s="105">
        <v>0.75936823129999997</v>
      </c>
      <c r="Y38" s="105">
        <v>0.57144987329999997</v>
      </c>
      <c r="Z38" s="105">
        <v>1.0090825768</v>
      </c>
      <c r="AA38" s="118">
        <v>65</v>
      </c>
      <c r="AB38" s="118">
        <v>28272</v>
      </c>
      <c r="AC38" s="113">
        <v>1.9258572143999999</v>
      </c>
      <c r="AD38" s="105">
        <v>1.4695199784999999</v>
      </c>
      <c r="AE38" s="105">
        <v>2.5239030869999999</v>
      </c>
      <c r="AF38" s="105">
        <v>0.17739483289999999</v>
      </c>
      <c r="AG38" s="107">
        <v>2.2990945104999998</v>
      </c>
      <c r="AH38" s="105">
        <v>1.8029275163</v>
      </c>
      <c r="AI38" s="105">
        <v>2.9318070306999999</v>
      </c>
      <c r="AJ38" s="105">
        <v>0.8301823948</v>
      </c>
      <c r="AK38" s="105">
        <v>0.6334683619</v>
      </c>
      <c r="AL38" s="105">
        <v>1.0879829995999999</v>
      </c>
      <c r="AM38" s="105">
        <v>0.99175175380000002</v>
      </c>
      <c r="AN38" s="105">
        <v>1.0019925754000001</v>
      </c>
      <c r="AO38" s="105">
        <v>0.68700833910000003</v>
      </c>
      <c r="AP38" s="105">
        <v>1.4613929177</v>
      </c>
      <c r="AQ38" s="105">
        <v>0.26720701289999998</v>
      </c>
      <c r="AR38" s="105">
        <v>0.80650541330000003</v>
      </c>
      <c r="AS38" s="105">
        <v>0.55160595099999998</v>
      </c>
      <c r="AT38" s="105">
        <v>1.1791950041999999</v>
      </c>
      <c r="AU38" s="104" t="s">
        <v>28</v>
      </c>
      <c r="AV38" s="104" t="s">
        <v>28</v>
      </c>
      <c r="AW38" s="104" t="s">
        <v>28</v>
      </c>
      <c r="AX38" s="104" t="s">
        <v>28</v>
      </c>
      <c r="AY38" s="104" t="s">
        <v>28</v>
      </c>
      <c r="AZ38" s="104" t="s">
        <v>28</v>
      </c>
      <c r="BA38" s="104" t="s">
        <v>28</v>
      </c>
      <c r="BB38" s="104" t="s">
        <v>28</v>
      </c>
      <c r="BC38" s="114" t="s">
        <v>28</v>
      </c>
      <c r="BD38" s="115">
        <v>12.4</v>
      </c>
      <c r="BE38" s="115">
        <v>11.4</v>
      </c>
      <c r="BF38" s="115">
        <v>13</v>
      </c>
    </row>
    <row r="39" spans="1:93" x14ac:dyDescent="0.3">
      <c r="A39" s="10"/>
      <c r="B39" t="s">
        <v>142</v>
      </c>
      <c r="C39" s="104">
        <v>57</v>
      </c>
      <c r="D39" s="118">
        <v>19739</v>
      </c>
      <c r="E39" s="113">
        <v>3.9482596651000001</v>
      </c>
      <c r="F39" s="105">
        <v>2.9760923641999999</v>
      </c>
      <c r="G39" s="105">
        <v>5.2379941464000002</v>
      </c>
      <c r="H39" s="105">
        <v>1.11792278E-2</v>
      </c>
      <c r="I39" s="107">
        <v>2.8876842799000002</v>
      </c>
      <c r="J39" s="105">
        <v>2.2274363873</v>
      </c>
      <c r="K39" s="105">
        <v>3.7436402438999998</v>
      </c>
      <c r="L39" s="105">
        <v>1.4417963939</v>
      </c>
      <c r="M39" s="105">
        <v>1.0867874969</v>
      </c>
      <c r="N39" s="105">
        <v>1.9127721356</v>
      </c>
      <c r="O39" s="118">
        <v>63</v>
      </c>
      <c r="P39" s="118">
        <v>24589</v>
      </c>
      <c r="Q39" s="113">
        <v>3.4853105018999999</v>
      </c>
      <c r="R39" s="105">
        <v>2.6563384649000001</v>
      </c>
      <c r="S39" s="105">
        <v>4.5729824925999996</v>
      </c>
      <c r="T39" s="105">
        <v>2.09713105E-2</v>
      </c>
      <c r="U39" s="107">
        <v>2.5621212736999999</v>
      </c>
      <c r="V39" s="105">
        <v>2.0015127836</v>
      </c>
      <c r="W39" s="105">
        <v>3.2797519333</v>
      </c>
      <c r="X39" s="105">
        <v>1.3770011969</v>
      </c>
      <c r="Y39" s="105">
        <v>1.0494850440000001</v>
      </c>
      <c r="Z39" s="105">
        <v>1.8067263627000001</v>
      </c>
      <c r="AA39" s="118">
        <v>55</v>
      </c>
      <c r="AB39" s="118">
        <v>25790</v>
      </c>
      <c r="AC39" s="113">
        <v>2.6172426663000001</v>
      </c>
      <c r="AD39" s="105">
        <v>1.9626667985999999</v>
      </c>
      <c r="AE39" s="105">
        <v>3.4901284206000001</v>
      </c>
      <c r="AF39" s="105">
        <v>0.4113439827</v>
      </c>
      <c r="AG39" s="107">
        <v>2.1326095386000001</v>
      </c>
      <c r="AH39" s="105">
        <v>1.6373267405</v>
      </c>
      <c r="AI39" s="105">
        <v>2.7777127996000002</v>
      </c>
      <c r="AJ39" s="105">
        <v>1.1282190434999999</v>
      </c>
      <c r="AK39" s="105">
        <v>0.84604996200000004</v>
      </c>
      <c r="AL39" s="105">
        <v>1.5044953221999999</v>
      </c>
      <c r="AM39" s="105">
        <v>0.14057166239999999</v>
      </c>
      <c r="AN39" s="105">
        <v>0.75093529400000003</v>
      </c>
      <c r="AO39" s="105">
        <v>0.51304423170000002</v>
      </c>
      <c r="AP39" s="105">
        <v>1.0991329418</v>
      </c>
      <c r="AQ39" s="105">
        <v>0.51677004910000002</v>
      </c>
      <c r="AR39" s="105">
        <v>0.88274601909999995</v>
      </c>
      <c r="AS39" s="105">
        <v>0.60547004400000004</v>
      </c>
      <c r="AT39" s="105">
        <v>1.2870009706000001</v>
      </c>
      <c r="AU39" s="104" t="s">
        <v>28</v>
      </c>
      <c r="AV39" s="104" t="s">
        <v>28</v>
      </c>
      <c r="AW39" s="104" t="s">
        <v>28</v>
      </c>
      <c r="AX39" s="104" t="s">
        <v>28</v>
      </c>
      <c r="AY39" s="104" t="s">
        <v>28</v>
      </c>
      <c r="AZ39" s="104" t="s">
        <v>28</v>
      </c>
      <c r="BA39" s="104" t="s">
        <v>28</v>
      </c>
      <c r="BB39" s="104" t="s">
        <v>28</v>
      </c>
      <c r="BC39" s="114" t="s">
        <v>28</v>
      </c>
      <c r="BD39" s="115">
        <v>11.4</v>
      </c>
      <c r="BE39" s="115">
        <v>12.6</v>
      </c>
      <c r="BF39" s="115">
        <v>11</v>
      </c>
    </row>
    <row r="40" spans="1:93" x14ac:dyDescent="0.3">
      <c r="A40" s="10"/>
      <c r="B40" t="s">
        <v>138</v>
      </c>
      <c r="C40" s="104">
        <v>52</v>
      </c>
      <c r="D40" s="118">
        <v>44740</v>
      </c>
      <c r="E40" s="113">
        <v>1.726059931</v>
      </c>
      <c r="F40" s="105">
        <v>1.2861793257</v>
      </c>
      <c r="G40" s="105">
        <v>2.3163821918999998</v>
      </c>
      <c r="H40" s="105">
        <v>2.1038032000000001E-3</v>
      </c>
      <c r="I40" s="107">
        <v>1.1622708985000001</v>
      </c>
      <c r="J40" s="105">
        <v>0.88565983169999996</v>
      </c>
      <c r="K40" s="105">
        <v>1.5252736922000001</v>
      </c>
      <c r="L40" s="105">
        <v>0.63030985679999996</v>
      </c>
      <c r="M40" s="105">
        <v>0.46967749619999999</v>
      </c>
      <c r="N40" s="105">
        <v>0.84587939359999997</v>
      </c>
      <c r="O40" s="118">
        <v>96</v>
      </c>
      <c r="P40" s="118">
        <v>48351</v>
      </c>
      <c r="Q40" s="113">
        <v>2.6014398236999998</v>
      </c>
      <c r="R40" s="105">
        <v>2.0676014267</v>
      </c>
      <c r="S40" s="105">
        <v>3.2731110883999999</v>
      </c>
      <c r="T40" s="105">
        <v>0.81501788990000001</v>
      </c>
      <c r="U40" s="107">
        <v>1.985481169</v>
      </c>
      <c r="V40" s="105">
        <v>1.6255127438999999</v>
      </c>
      <c r="W40" s="105">
        <v>2.4251642977999999</v>
      </c>
      <c r="X40" s="105">
        <v>1.0277952993999999</v>
      </c>
      <c r="Y40" s="105">
        <v>0.81688263859999999</v>
      </c>
      <c r="Z40" s="105">
        <v>1.2931639474000001</v>
      </c>
      <c r="AA40" s="118">
        <v>66</v>
      </c>
      <c r="AB40" s="118">
        <v>50471</v>
      </c>
      <c r="AC40" s="113">
        <v>1.4999076754</v>
      </c>
      <c r="AD40" s="105">
        <v>1.1484736788000001</v>
      </c>
      <c r="AE40" s="105">
        <v>1.9588807964999999</v>
      </c>
      <c r="AF40" s="105">
        <v>1.3672733999999999E-3</v>
      </c>
      <c r="AG40" s="107">
        <v>1.3076816389999999</v>
      </c>
      <c r="AH40" s="105">
        <v>1.0273687675000001</v>
      </c>
      <c r="AI40" s="105">
        <v>1.6644765960000001</v>
      </c>
      <c r="AJ40" s="105">
        <v>0.64656763569999998</v>
      </c>
      <c r="AK40" s="105">
        <v>0.49507441250000001</v>
      </c>
      <c r="AL40" s="105">
        <v>0.84441792390000003</v>
      </c>
      <c r="AM40" s="105">
        <v>1.2954233000000001E-3</v>
      </c>
      <c r="AN40" s="105">
        <v>0.57656827639999997</v>
      </c>
      <c r="AO40" s="105">
        <v>0.41223815279999998</v>
      </c>
      <c r="AP40" s="105">
        <v>0.80640516929999995</v>
      </c>
      <c r="AQ40" s="105">
        <v>2.44900532E-2</v>
      </c>
      <c r="AR40" s="105">
        <v>1.5071549816000001</v>
      </c>
      <c r="AS40" s="105">
        <v>1.0541945836</v>
      </c>
      <c r="AT40" s="105">
        <v>2.1547408552</v>
      </c>
      <c r="AU40" s="104">
        <v>1</v>
      </c>
      <c r="AV40" s="104" t="s">
        <v>28</v>
      </c>
      <c r="AW40" s="104">
        <v>3</v>
      </c>
      <c r="AX40" s="104" t="s">
        <v>28</v>
      </c>
      <c r="AY40" s="104" t="s">
        <v>229</v>
      </c>
      <c r="AZ40" s="104" t="s">
        <v>28</v>
      </c>
      <c r="BA40" s="104" t="s">
        <v>28</v>
      </c>
      <c r="BB40" s="104" t="s">
        <v>28</v>
      </c>
      <c r="BC40" s="114" t="s">
        <v>439</v>
      </c>
      <c r="BD40" s="115">
        <v>10.4</v>
      </c>
      <c r="BE40" s="115">
        <v>19.2</v>
      </c>
      <c r="BF40" s="115">
        <v>13.2</v>
      </c>
    </row>
    <row r="41" spans="1:93" x14ac:dyDescent="0.3">
      <c r="A41" s="10"/>
      <c r="B41" t="s">
        <v>141</v>
      </c>
      <c r="C41" s="104">
        <v>37</v>
      </c>
      <c r="D41" s="118">
        <v>11220</v>
      </c>
      <c r="E41" s="113">
        <v>3.1227735686</v>
      </c>
      <c r="F41" s="105">
        <v>2.2185250515999999</v>
      </c>
      <c r="G41" s="105">
        <v>4.3955846942000001</v>
      </c>
      <c r="H41" s="105">
        <v>0.45148514490000002</v>
      </c>
      <c r="I41" s="107">
        <v>3.2976827094000001</v>
      </c>
      <c r="J41" s="105">
        <v>2.3893083203000001</v>
      </c>
      <c r="K41" s="105">
        <v>4.5514055929000001</v>
      </c>
      <c r="L41" s="105">
        <v>1.1403514590999999</v>
      </c>
      <c r="M41" s="105">
        <v>0.81014464360000005</v>
      </c>
      <c r="N41" s="105">
        <v>1.6051472544000001</v>
      </c>
      <c r="O41" s="118">
        <v>45</v>
      </c>
      <c r="P41" s="118">
        <v>11749</v>
      </c>
      <c r="Q41" s="113">
        <v>3.5609126615000002</v>
      </c>
      <c r="R41" s="105">
        <v>2.6039412516999998</v>
      </c>
      <c r="S41" s="105">
        <v>4.8695795169</v>
      </c>
      <c r="T41" s="105">
        <v>3.2544109100000003E-2</v>
      </c>
      <c r="U41" s="107">
        <v>3.8301132011000001</v>
      </c>
      <c r="V41" s="105">
        <v>2.8597098796</v>
      </c>
      <c r="W41" s="105">
        <v>5.1298095788999998</v>
      </c>
      <c r="X41" s="105">
        <v>1.4068706343999999</v>
      </c>
      <c r="Y41" s="105">
        <v>1.0287835813999999</v>
      </c>
      <c r="Z41" s="105">
        <v>1.923908019</v>
      </c>
      <c r="AA41" s="118">
        <v>32</v>
      </c>
      <c r="AB41" s="118">
        <v>12066</v>
      </c>
      <c r="AC41" s="113">
        <v>2.3995911961999998</v>
      </c>
      <c r="AD41" s="105">
        <v>1.6668003295</v>
      </c>
      <c r="AE41" s="105">
        <v>3.4545456988000001</v>
      </c>
      <c r="AF41" s="105">
        <v>0.85566592929999996</v>
      </c>
      <c r="AG41" s="107">
        <v>2.6520802254000002</v>
      </c>
      <c r="AH41" s="105">
        <v>1.8754870144</v>
      </c>
      <c r="AI41" s="105">
        <v>3.7502416535999998</v>
      </c>
      <c r="AJ41" s="105">
        <v>1.0343956711</v>
      </c>
      <c r="AK41" s="105">
        <v>0.71851032299999995</v>
      </c>
      <c r="AL41" s="105">
        <v>1.4891566206</v>
      </c>
      <c r="AM41" s="105">
        <v>9.8512688000000001E-2</v>
      </c>
      <c r="AN41" s="105">
        <v>0.67386971389999994</v>
      </c>
      <c r="AO41" s="105">
        <v>0.42189890549999998</v>
      </c>
      <c r="AP41" s="105">
        <v>1.0763251228999999</v>
      </c>
      <c r="AQ41" s="105">
        <v>0.56822501579999996</v>
      </c>
      <c r="AR41" s="105">
        <v>1.1403044708000001</v>
      </c>
      <c r="AS41" s="105">
        <v>0.72641059590000001</v>
      </c>
      <c r="AT41" s="105">
        <v>1.7900265957999999</v>
      </c>
      <c r="AU41" s="104" t="s">
        <v>28</v>
      </c>
      <c r="AV41" s="104" t="s">
        <v>28</v>
      </c>
      <c r="AW41" s="104" t="s">
        <v>28</v>
      </c>
      <c r="AX41" s="104" t="s">
        <v>28</v>
      </c>
      <c r="AY41" s="104" t="s">
        <v>28</v>
      </c>
      <c r="AZ41" s="104" t="s">
        <v>28</v>
      </c>
      <c r="BA41" s="104" t="s">
        <v>28</v>
      </c>
      <c r="BB41" s="104" t="s">
        <v>28</v>
      </c>
      <c r="BC41" s="114" t="s">
        <v>28</v>
      </c>
      <c r="BD41" s="115">
        <v>7.4</v>
      </c>
      <c r="BE41" s="115">
        <v>9</v>
      </c>
      <c r="BF41" s="115">
        <v>6.4</v>
      </c>
    </row>
    <row r="42" spans="1:93" x14ac:dyDescent="0.3">
      <c r="A42" s="10"/>
      <c r="B42" t="s">
        <v>135</v>
      </c>
      <c r="C42" s="104">
        <v>93</v>
      </c>
      <c r="D42" s="118">
        <v>46971</v>
      </c>
      <c r="E42" s="113">
        <v>2.3479035121999998</v>
      </c>
      <c r="F42" s="105">
        <v>1.8628971972999999</v>
      </c>
      <c r="G42" s="105">
        <v>2.9591814892000001</v>
      </c>
      <c r="H42" s="105">
        <v>0.1924811864</v>
      </c>
      <c r="I42" s="107">
        <v>1.9799450725000001</v>
      </c>
      <c r="J42" s="105">
        <v>1.6158001867</v>
      </c>
      <c r="K42" s="105">
        <v>2.4261554877</v>
      </c>
      <c r="L42" s="105">
        <v>0.85739011720000002</v>
      </c>
      <c r="M42" s="105">
        <v>0.6802790822</v>
      </c>
      <c r="N42" s="105">
        <v>1.0806121081</v>
      </c>
      <c r="O42" s="118">
        <v>99</v>
      </c>
      <c r="P42" s="118">
        <v>49340</v>
      </c>
      <c r="Q42" s="113">
        <v>2.2187676572999999</v>
      </c>
      <c r="R42" s="105">
        <v>1.7697781277</v>
      </c>
      <c r="S42" s="105">
        <v>2.7816650235</v>
      </c>
      <c r="T42" s="105">
        <v>0.25360484280000001</v>
      </c>
      <c r="U42" s="107">
        <v>2.0064856100999999</v>
      </c>
      <c r="V42" s="105">
        <v>1.6477338949</v>
      </c>
      <c r="W42" s="105">
        <v>2.4433462925999998</v>
      </c>
      <c r="X42" s="105">
        <v>0.87660646539999998</v>
      </c>
      <c r="Y42" s="105">
        <v>0.69921649699999999</v>
      </c>
      <c r="Z42" s="105">
        <v>1.0989999499000001</v>
      </c>
      <c r="AA42" s="118">
        <v>91</v>
      </c>
      <c r="AB42" s="118">
        <v>51632</v>
      </c>
      <c r="AC42" s="113">
        <v>1.8049956523999999</v>
      </c>
      <c r="AD42" s="105">
        <v>1.4285045217000001</v>
      </c>
      <c r="AE42" s="105">
        <v>2.2807133302999998</v>
      </c>
      <c r="AF42" s="105">
        <v>3.5523810699999998E-2</v>
      </c>
      <c r="AG42" s="107">
        <v>1.762472885</v>
      </c>
      <c r="AH42" s="105">
        <v>1.4351334174000001</v>
      </c>
      <c r="AI42" s="105">
        <v>2.1644751860000002</v>
      </c>
      <c r="AJ42" s="105">
        <v>0.77808240510000004</v>
      </c>
      <c r="AK42" s="105">
        <v>0.61578776239999999</v>
      </c>
      <c r="AL42" s="105">
        <v>0.98315079660000004</v>
      </c>
      <c r="AM42" s="105">
        <v>0.18798039650000001</v>
      </c>
      <c r="AN42" s="105">
        <v>0.81351269309999996</v>
      </c>
      <c r="AO42" s="105">
        <v>0.59830878710000002</v>
      </c>
      <c r="AP42" s="105">
        <v>1.1061226514</v>
      </c>
      <c r="AQ42" s="105">
        <v>0.71644749009999997</v>
      </c>
      <c r="AR42" s="105">
        <v>0.94499950519999998</v>
      </c>
      <c r="AS42" s="105">
        <v>0.69639404459999998</v>
      </c>
      <c r="AT42" s="105">
        <v>1.2823545403000001</v>
      </c>
      <c r="AU42" s="104" t="s">
        <v>28</v>
      </c>
      <c r="AV42" s="104" t="s">
        <v>28</v>
      </c>
      <c r="AW42" s="104" t="s">
        <v>28</v>
      </c>
      <c r="AX42" s="104" t="s">
        <v>28</v>
      </c>
      <c r="AY42" s="104" t="s">
        <v>28</v>
      </c>
      <c r="AZ42" s="104" t="s">
        <v>28</v>
      </c>
      <c r="BA42" s="104" t="s">
        <v>28</v>
      </c>
      <c r="BB42" s="104" t="s">
        <v>28</v>
      </c>
      <c r="BC42" s="114" t="s">
        <v>28</v>
      </c>
      <c r="BD42" s="115">
        <v>18.600000000000001</v>
      </c>
      <c r="BE42" s="115">
        <v>19.8</v>
      </c>
      <c r="BF42" s="115">
        <v>18.2</v>
      </c>
    </row>
    <row r="43" spans="1:93" x14ac:dyDescent="0.3">
      <c r="A43" s="10"/>
      <c r="B43" t="s">
        <v>140</v>
      </c>
      <c r="C43" s="104">
        <v>25</v>
      </c>
      <c r="D43" s="118">
        <v>9238</v>
      </c>
      <c r="E43" s="113">
        <v>2.9900478768999998</v>
      </c>
      <c r="F43" s="105">
        <v>1.9881298794</v>
      </c>
      <c r="G43" s="105">
        <v>4.4968824211999996</v>
      </c>
      <c r="H43" s="105">
        <v>0.67289397660000005</v>
      </c>
      <c r="I43" s="107">
        <v>2.7062134660999999</v>
      </c>
      <c r="J43" s="105">
        <v>1.8286127438999999</v>
      </c>
      <c r="K43" s="105">
        <v>4.0049985150999996</v>
      </c>
      <c r="L43" s="105">
        <v>1.0918836682999999</v>
      </c>
      <c r="M43" s="105">
        <v>0.72601063099999996</v>
      </c>
      <c r="N43" s="105">
        <v>1.6421384125</v>
      </c>
      <c r="O43" s="118">
        <v>20</v>
      </c>
      <c r="P43" s="118">
        <v>9581</v>
      </c>
      <c r="Q43" s="113">
        <v>2.2151078158000002</v>
      </c>
      <c r="R43" s="105">
        <v>1.4086413450999999</v>
      </c>
      <c r="S43" s="105">
        <v>3.4832873908000002</v>
      </c>
      <c r="T43" s="105">
        <v>0.56369548810000003</v>
      </c>
      <c r="U43" s="107">
        <v>2.0874647739999999</v>
      </c>
      <c r="V43" s="105">
        <v>1.3467429296</v>
      </c>
      <c r="W43" s="105">
        <v>3.2355909113000001</v>
      </c>
      <c r="X43" s="105">
        <v>0.87516050919999999</v>
      </c>
      <c r="Y43" s="105">
        <v>0.55653601509999995</v>
      </c>
      <c r="Z43" s="105">
        <v>1.3762018918000001</v>
      </c>
      <c r="AA43" s="118">
        <v>16</v>
      </c>
      <c r="AB43" s="118">
        <v>9734</v>
      </c>
      <c r="AC43" s="113">
        <v>1.6215420820999999</v>
      </c>
      <c r="AD43" s="105">
        <v>0.97998123110000002</v>
      </c>
      <c r="AE43" s="105">
        <v>2.6831113093000001</v>
      </c>
      <c r="AF43" s="105">
        <v>0.16340626589999999</v>
      </c>
      <c r="AG43" s="107">
        <v>1.6437230327000001</v>
      </c>
      <c r="AH43" s="105">
        <v>1.0069971814000001</v>
      </c>
      <c r="AI43" s="105">
        <v>2.6830516094000001</v>
      </c>
      <c r="AJ43" s="105">
        <v>0.69900077689999995</v>
      </c>
      <c r="AK43" s="105">
        <v>0.42244209970000002</v>
      </c>
      <c r="AL43" s="105">
        <v>1.1566131464</v>
      </c>
      <c r="AM43" s="105">
        <v>0.36050949300000001</v>
      </c>
      <c r="AN43" s="105">
        <v>0.73203754259999998</v>
      </c>
      <c r="AO43" s="105">
        <v>0.3751169406</v>
      </c>
      <c r="AP43" s="105">
        <v>1.4285650843</v>
      </c>
      <c r="AQ43" s="105">
        <v>0.32706968780000001</v>
      </c>
      <c r="AR43" s="105">
        <v>0.74082687199999997</v>
      </c>
      <c r="AS43" s="105">
        <v>0.40659667179999998</v>
      </c>
      <c r="AT43" s="105">
        <v>1.349800656</v>
      </c>
      <c r="AU43" s="104" t="s">
        <v>28</v>
      </c>
      <c r="AV43" s="104" t="s">
        <v>28</v>
      </c>
      <c r="AW43" s="104" t="s">
        <v>28</v>
      </c>
      <c r="AX43" s="104" t="s">
        <v>28</v>
      </c>
      <c r="AY43" s="104" t="s">
        <v>28</v>
      </c>
      <c r="AZ43" s="104" t="s">
        <v>28</v>
      </c>
      <c r="BA43" s="104" t="s">
        <v>28</v>
      </c>
      <c r="BB43" s="104" t="s">
        <v>28</v>
      </c>
      <c r="BC43" s="114" t="s">
        <v>28</v>
      </c>
      <c r="BD43" s="115">
        <v>5</v>
      </c>
      <c r="BE43" s="115">
        <v>4</v>
      </c>
      <c r="BF43" s="115">
        <v>3.2</v>
      </c>
    </row>
    <row r="44" spans="1:93" x14ac:dyDescent="0.3">
      <c r="A44" s="10"/>
      <c r="B44" t="s">
        <v>137</v>
      </c>
      <c r="C44" s="104">
        <v>53</v>
      </c>
      <c r="D44" s="118">
        <v>19619</v>
      </c>
      <c r="E44" s="113">
        <v>2.3198721218</v>
      </c>
      <c r="F44" s="105">
        <v>1.7304629361999999</v>
      </c>
      <c r="G44" s="105">
        <v>3.1100386774</v>
      </c>
      <c r="H44" s="105">
        <v>0.26738370880000001</v>
      </c>
      <c r="I44" s="107">
        <v>2.7014628676000001</v>
      </c>
      <c r="J44" s="105">
        <v>2.0638469049000001</v>
      </c>
      <c r="K44" s="105">
        <v>3.5360673351999998</v>
      </c>
      <c r="L44" s="105">
        <v>0.84715382049999999</v>
      </c>
      <c r="M44" s="105">
        <v>0.63191771379999995</v>
      </c>
      <c r="N44" s="105">
        <v>1.1357010252999999</v>
      </c>
      <c r="O44" s="118">
        <v>57</v>
      </c>
      <c r="P44" s="118">
        <v>20582</v>
      </c>
      <c r="Q44" s="113">
        <v>2.2235512654999998</v>
      </c>
      <c r="R44" s="105">
        <v>1.6737119095999999</v>
      </c>
      <c r="S44" s="105">
        <v>2.9540210606000001</v>
      </c>
      <c r="T44" s="105">
        <v>0.37141732970000002</v>
      </c>
      <c r="U44" s="107">
        <v>2.7694101642</v>
      </c>
      <c r="V44" s="105">
        <v>2.1362047832000002</v>
      </c>
      <c r="W44" s="105">
        <v>3.5903077822</v>
      </c>
      <c r="X44" s="105">
        <v>0.8784964072</v>
      </c>
      <c r="Y44" s="105">
        <v>0.66126197409999998</v>
      </c>
      <c r="Z44" s="105">
        <v>1.1670955957</v>
      </c>
      <c r="AA44" s="118">
        <v>64</v>
      </c>
      <c r="AB44" s="118">
        <v>21642</v>
      </c>
      <c r="AC44" s="113">
        <v>2.2180564069000002</v>
      </c>
      <c r="AD44" s="105">
        <v>1.6908641405</v>
      </c>
      <c r="AE44" s="105">
        <v>2.9096212440999998</v>
      </c>
      <c r="AF44" s="105">
        <v>0.74601355619999998</v>
      </c>
      <c r="AG44" s="107">
        <v>2.9572128269000002</v>
      </c>
      <c r="AH44" s="105">
        <v>2.3146343205000002</v>
      </c>
      <c r="AI44" s="105">
        <v>3.7781811261999998</v>
      </c>
      <c r="AJ44" s="105">
        <v>0.95614117489999995</v>
      </c>
      <c r="AK44" s="105">
        <v>0.72888354909999997</v>
      </c>
      <c r="AL44" s="105">
        <v>1.2542551516</v>
      </c>
      <c r="AM44" s="105">
        <v>0.9897610442</v>
      </c>
      <c r="AN44" s="105">
        <v>0.99752879159999996</v>
      </c>
      <c r="AO44" s="105">
        <v>0.68361132859999996</v>
      </c>
      <c r="AP44" s="105">
        <v>1.4555985959</v>
      </c>
      <c r="AQ44" s="105">
        <v>0.83282395730000003</v>
      </c>
      <c r="AR44" s="105">
        <v>0.95848010100000003</v>
      </c>
      <c r="AS44" s="105">
        <v>0.6465105203</v>
      </c>
      <c r="AT44" s="105">
        <v>1.4209886384999999</v>
      </c>
      <c r="AU44" s="104" t="s">
        <v>28</v>
      </c>
      <c r="AV44" s="104" t="s">
        <v>28</v>
      </c>
      <c r="AW44" s="104" t="s">
        <v>28</v>
      </c>
      <c r="AX44" s="104" t="s">
        <v>28</v>
      </c>
      <c r="AY44" s="104" t="s">
        <v>28</v>
      </c>
      <c r="AZ44" s="104" t="s">
        <v>28</v>
      </c>
      <c r="BA44" s="104" t="s">
        <v>28</v>
      </c>
      <c r="BB44" s="104" t="s">
        <v>28</v>
      </c>
      <c r="BC44" s="114" t="s">
        <v>28</v>
      </c>
      <c r="BD44" s="115">
        <v>10.6</v>
      </c>
      <c r="BE44" s="115">
        <v>11.4</v>
      </c>
      <c r="BF44" s="115">
        <v>12.8</v>
      </c>
    </row>
    <row r="45" spans="1:93" x14ac:dyDescent="0.3">
      <c r="A45" s="10"/>
      <c r="B45" t="s">
        <v>139</v>
      </c>
      <c r="C45" s="104">
        <v>64</v>
      </c>
      <c r="D45" s="118">
        <v>22014</v>
      </c>
      <c r="E45" s="113">
        <v>3.0680868059000002</v>
      </c>
      <c r="F45" s="105">
        <v>2.3424197749000002</v>
      </c>
      <c r="G45" s="105">
        <v>4.0185609553999999</v>
      </c>
      <c r="H45" s="105">
        <v>0.40906686240000001</v>
      </c>
      <c r="I45" s="107">
        <v>2.9072408467000002</v>
      </c>
      <c r="J45" s="105">
        <v>2.2755208486999998</v>
      </c>
      <c r="K45" s="105">
        <v>3.7143361467</v>
      </c>
      <c r="L45" s="105">
        <v>1.1203813497999999</v>
      </c>
      <c r="M45" s="105">
        <v>0.8553876064</v>
      </c>
      <c r="N45" s="105">
        <v>1.4674685014</v>
      </c>
      <c r="O45" s="118">
        <v>50</v>
      </c>
      <c r="P45" s="118">
        <v>24169</v>
      </c>
      <c r="Q45" s="113">
        <v>2.1209635616</v>
      </c>
      <c r="R45" s="105">
        <v>1.5720308724000001</v>
      </c>
      <c r="S45" s="105">
        <v>2.8615763903999998</v>
      </c>
      <c r="T45" s="105">
        <v>0.24733294189999999</v>
      </c>
      <c r="U45" s="107">
        <v>2.0687657743000001</v>
      </c>
      <c r="V45" s="105">
        <v>1.5679537421</v>
      </c>
      <c r="W45" s="105">
        <v>2.7295395992999998</v>
      </c>
      <c r="X45" s="105">
        <v>0.83796532940000001</v>
      </c>
      <c r="Y45" s="105">
        <v>0.62108910859999999</v>
      </c>
      <c r="Z45" s="105">
        <v>1.1305718996</v>
      </c>
      <c r="AA45" s="118">
        <v>58</v>
      </c>
      <c r="AB45" s="118">
        <v>25925</v>
      </c>
      <c r="AC45" s="113">
        <v>2.1524135489999998</v>
      </c>
      <c r="AD45" s="105">
        <v>1.6243958666</v>
      </c>
      <c r="AE45" s="105">
        <v>2.8520659164</v>
      </c>
      <c r="AF45" s="105">
        <v>0.60200378850000003</v>
      </c>
      <c r="AG45" s="107">
        <v>2.2372227580000001</v>
      </c>
      <c r="AH45" s="105">
        <v>1.7295813363000001</v>
      </c>
      <c r="AI45" s="105">
        <v>2.8938596663</v>
      </c>
      <c r="AJ45" s="105">
        <v>0.92784440160000003</v>
      </c>
      <c r="AK45" s="105">
        <v>0.70023096240000005</v>
      </c>
      <c r="AL45" s="105">
        <v>1.2294446830000001</v>
      </c>
      <c r="AM45" s="105">
        <v>0.94203861219999996</v>
      </c>
      <c r="AN45" s="105">
        <v>1.0148281602</v>
      </c>
      <c r="AO45" s="105">
        <v>0.68245101470000002</v>
      </c>
      <c r="AP45" s="105">
        <v>1.5090844215000001</v>
      </c>
      <c r="AQ45" s="105">
        <v>6.2617204199999998E-2</v>
      </c>
      <c r="AR45" s="105">
        <v>0.69129842009999998</v>
      </c>
      <c r="AS45" s="105">
        <v>0.4686908769</v>
      </c>
      <c r="AT45" s="105">
        <v>1.0196347511999999</v>
      </c>
      <c r="AU45" s="104" t="s">
        <v>28</v>
      </c>
      <c r="AV45" s="104" t="s">
        <v>28</v>
      </c>
      <c r="AW45" s="104" t="s">
        <v>28</v>
      </c>
      <c r="AX45" s="104" t="s">
        <v>28</v>
      </c>
      <c r="AY45" s="104" t="s">
        <v>28</v>
      </c>
      <c r="AZ45" s="104" t="s">
        <v>28</v>
      </c>
      <c r="BA45" s="104" t="s">
        <v>28</v>
      </c>
      <c r="BB45" s="104" t="s">
        <v>28</v>
      </c>
      <c r="BC45" s="114" t="s">
        <v>28</v>
      </c>
      <c r="BD45" s="115">
        <v>12.8</v>
      </c>
      <c r="BE45" s="115">
        <v>10</v>
      </c>
      <c r="BF45" s="115">
        <v>11.6</v>
      </c>
    </row>
    <row r="46" spans="1:93" x14ac:dyDescent="0.3">
      <c r="A46" s="10"/>
      <c r="B46" t="s">
        <v>143</v>
      </c>
      <c r="C46" s="104">
        <v>31</v>
      </c>
      <c r="D46" s="118">
        <v>12033</v>
      </c>
      <c r="E46" s="113">
        <v>2.6045499585999998</v>
      </c>
      <c r="F46" s="105">
        <v>1.7991262079000001</v>
      </c>
      <c r="G46" s="105">
        <v>3.7705417536999999</v>
      </c>
      <c r="H46" s="105">
        <v>0.79058382110000003</v>
      </c>
      <c r="I46" s="107">
        <v>2.5762486495000001</v>
      </c>
      <c r="J46" s="105">
        <v>1.8117883670999999</v>
      </c>
      <c r="K46" s="105">
        <v>3.6632628980000002</v>
      </c>
      <c r="L46" s="105">
        <v>0.9511103769</v>
      </c>
      <c r="M46" s="105">
        <v>0.65699166180000002</v>
      </c>
      <c r="N46" s="105">
        <v>1.3768986754999999</v>
      </c>
      <c r="O46" s="118">
        <v>26</v>
      </c>
      <c r="P46" s="118">
        <v>12057</v>
      </c>
      <c r="Q46" s="113">
        <v>2.1275841284000001</v>
      </c>
      <c r="R46" s="105">
        <v>1.4248000359999999</v>
      </c>
      <c r="S46" s="105">
        <v>3.1770172017</v>
      </c>
      <c r="T46" s="105">
        <v>0.395937121</v>
      </c>
      <c r="U46" s="107">
        <v>2.1564236543000002</v>
      </c>
      <c r="V46" s="105">
        <v>1.4682490556000001</v>
      </c>
      <c r="W46" s="105">
        <v>3.1671486243999998</v>
      </c>
      <c r="X46" s="105">
        <v>0.84058102990000005</v>
      </c>
      <c r="Y46" s="105">
        <v>0.56292010540000004</v>
      </c>
      <c r="Z46" s="105">
        <v>1.2551984929</v>
      </c>
      <c r="AA46" s="118">
        <v>22</v>
      </c>
      <c r="AB46" s="118">
        <v>12235</v>
      </c>
      <c r="AC46" s="113">
        <v>1.6433969704</v>
      </c>
      <c r="AD46" s="105">
        <v>1.0652491670999999</v>
      </c>
      <c r="AE46" s="105">
        <v>2.5353257111</v>
      </c>
      <c r="AF46" s="105">
        <v>0.1191518906</v>
      </c>
      <c r="AG46" s="107">
        <v>1.7981201470999999</v>
      </c>
      <c r="AH46" s="105">
        <v>1.1839733536999999</v>
      </c>
      <c r="AI46" s="105">
        <v>2.7308351604999999</v>
      </c>
      <c r="AJ46" s="105">
        <v>0.70842179900000002</v>
      </c>
      <c r="AK46" s="105">
        <v>0.45919868720000001</v>
      </c>
      <c r="AL46" s="105">
        <v>1.0929069686999999</v>
      </c>
      <c r="AM46" s="105">
        <v>0.38346888940000001</v>
      </c>
      <c r="AN46" s="105">
        <v>0.77242396599999996</v>
      </c>
      <c r="AO46" s="105">
        <v>0.43217029769999998</v>
      </c>
      <c r="AP46" s="105">
        <v>1.3805640657</v>
      </c>
      <c r="AQ46" s="105">
        <v>0.45858693340000001</v>
      </c>
      <c r="AR46" s="105">
        <v>0.81687207470000001</v>
      </c>
      <c r="AS46" s="105">
        <v>0.4784695806</v>
      </c>
      <c r="AT46" s="105">
        <v>1.3946131866</v>
      </c>
      <c r="AU46" s="104" t="s">
        <v>28</v>
      </c>
      <c r="AV46" s="104" t="s">
        <v>28</v>
      </c>
      <c r="AW46" s="104" t="s">
        <v>28</v>
      </c>
      <c r="AX46" s="104" t="s">
        <v>28</v>
      </c>
      <c r="AY46" s="104" t="s">
        <v>28</v>
      </c>
      <c r="AZ46" s="104" t="s">
        <v>28</v>
      </c>
      <c r="BA46" s="104" t="s">
        <v>28</v>
      </c>
      <c r="BB46" s="104" t="s">
        <v>28</v>
      </c>
      <c r="BC46" s="114" t="s">
        <v>28</v>
      </c>
      <c r="BD46" s="115">
        <v>6.2</v>
      </c>
      <c r="BE46" s="115">
        <v>5.2</v>
      </c>
      <c r="BF46" s="115">
        <v>4.4000000000000004</v>
      </c>
    </row>
    <row r="47" spans="1:93" x14ac:dyDescent="0.3">
      <c r="A47" s="10"/>
      <c r="B47" t="s">
        <v>145</v>
      </c>
      <c r="C47" s="104">
        <v>52</v>
      </c>
      <c r="D47" s="118">
        <v>13836</v>
      </c>
      <c r="E47" s="113">
        <v>4.5945200313000001</v>
      </c>
      <c r="F47" s="105">
        <v>3.4256539177000001</v>
      </c>
      <c r="G47" s="105">
        <v>6.1622145218000002</v>
      </c>
      <c r="H47" s="105">
        <v>5.5064269999999997E-4</v>
      </c>
      <c r="I47" s="107">
        <v>3.7583116508000001</v>
      </c>
      <c r="J47" s="105">
        <v>2.8638638964999998</v>
      </c>
      <c r="K47" s="105">
        <v>4.9321151335</v>
      </c>
      <c r="L47" s="105">
        <v>1.6777929961</v>
      </c>
      <c r="M47" s="105">
        <v>1.250955075</v>
      </c>
      <c r="N47" s="105">
        <v>2.2502721273000001</v>
      </c>
      <c r="O47" s="118">
        <v>46</v>
      </c>
      <c r="P47" s="118">
        <v>14389</v>
      </c>
      <c r="Q47" s="113">
        <v>3.9405970104999999</v>
      </c>
      <c r="R47" s="105">
        <v>2.8912520437999998</v>
      </c>
      <c r="S47" s="105">
        <v>5.3707890434000003</v>
      </c>
      <c r="T47" s="105">
        <v>5.0774391E-3</v>
      </c>
      <c r="U47" s="107">
        <v>3.1968865105000002</v>
      </c>
      <c r="V47" s="105">
        <v>2.3945526940000001</v>
      </c>
      <c r="W47" s="105">
        <v>4.2680553185000001</v>
      </c>
      <c r="X47" s="105">
        <v>1.5568790204</v>
      </c>
      <c r="Y47" s="105">
        <v>1.1422963671999999</v>
      </c>
      <c r="Z47" s="105">
        <v>2.1219294342000001</v>
      </c>
      <c r="AA47" s="118">
        <v>37</v>
      </c>
      <c r="AB47" s="118">
        <v>15014</v>
      </c>
      <c r="AC47" s="113">
        <v>2.7521990736999999</v>
      </c>
      <c r="AD47" s="105">
        <v>1.9573578842999999</v>
      </c>
      <c r="AE47" s="105">
        <v>3.8698082767000002</v>
      </c>
      <c r="AF47" s="105">
        <v>0.32562981279999997</v>
      </c>
      <c r="AG47" s="107">
        <v>2.4643665912000001</v>
      </c>
      <c r="AH47" s="105">
        <v>1.7855361232</v>
      </c>
      <c r="AI47" s="105">
        <v>3.4012768584000002</v>
      </c>
      <c r="AJ47" s="105">
        <v>1.1863949211</v>
      </c>
      <c r="AK47" s="105">
        <v>0.84376143969999995</v>
      </c>
      <c r="AL47" s="105">
        <v>1.6681645339</v>
      </c>
      <c r="AM47" s="105">
        <v>0.1162401969</v>
      </c>
      <c r="AN47" s="105">
        <v>0.69842185499999998</v>
      </c>
      <c r="AO47" s="105">
        <v>0.44628274410000002</v>
      </c>
      <c r="AP47" s="105">
        <v>1.0930135523</v>
      </c>
      <c r="AQ47" s="105">
        <v>0.46626439279999998</v>
      </c>
      <c r="AR47" s="105">
        <v>0.8576732681</v>
      </c>
      <c r="AS47" s="105">
        <v>0.56747629389999998</v>
      </c>
      <c r="AT47" s="105">
        <v>1.2962716551</v>
      </c>
      <c r="AU47" s="104">
        <v>1</v>
      </c>
      <c r="AV47" s="104" t="s">
        <v>28</v>
      </c>
      <c r="AW47" s="104" t="s">
        <v>28</v>
      </c>
      <c r="AX47" s="104" t="s">
        <v>28</v>
      </c>
      <c r="AY47" s="104" t="s">
        <v>28</v>
      </c>
      <c r="AZ47" s="104" t="s">
        <v>28</v>
      </c>
      <c r="BA47" s="104" t="s">
        <v>28</v>
      </c>
      <c r="BB47" s="104" t="s">
        <v>28</v>
      </c>
      <c r="BC47" s="114">
        <v>-1</v>
      </c>
      <c r="BD47" s="115">
        <v>10.4</v>
      </c>
      <c r="BE47" s="115">
        <v>9.1999999999999993</v>
      </c>
      <c r="BF47" s="115">
        <v>7.4</v>
      </c>
      <c r="BQ47" s="52"/>
      <c r="CO47" s="4"/>
    </row>
    <row r="48" spans="1:93" x14ac:dyDescent="0.3">
      <c r="A48" s="10"/>
      <c r="B48" t="s">
        <v>97</v>
      </c>
      <c r="C48" s="104">
        <v>104</v>
      </c>
      <c r="D48" s="118">
        <v>26163</v>
      </c>
      <c r="E48" s="113">
        <v>3.3700722523</v>
      </c>
      <c r="F48" s="105">
        <v>2.6931653329</v>
      </c>
      <c r="G48" s="105">
        <v>4.2171146520000002</v>
      </c>
      <c r="H48" s="105">
        <v>6.9637078699999994E-2</v>
      </c>
      <c r="I48" s="107">
        <v>3.9750793105</v>
      </c>
      <c r="J48" s="105">
        <v>3.2800360704</v>
      </c>
      <c r="K48" s="105">
        <v>4.8174029753000003</v>
      </c>
      <c r="L48" s="105">
        <v>1.2306581716</v>
      </c>
      <c r="M48" s="105">
        <v>0.98347028680000004</v>
      </c>
      <c r="N48" s="105">
        <v>1.5399748784</v>
      </c>
      <c r="O48" s="118">
        <v>93</v>
      </c>
      <c r="P48" s="118">
        <v>27224</v>
      </c>
      <c r="Q48" s="113">
        <v>2.7435502267</v>
      </c>
      <c r="R48" s="105">
        <v>2.1726559186999999</v>
      </c>
      <c r="S48" s="105">
        <v>3.4644546253000001</v>
      </c>
      <c r="T48" s="105">
        <v>0.49831167389999997</v>
      </c>
      <c r="U48" s="107">
        <v>3.4161034380999999</v>
      </c>
      <c r="V48" s="105">
        <v>2.7878251018000002</v>
      </c>
      <c r="W48" s="105">
        <v>4.1859737515999997</v>
      </c>
      <c r="X48" s="105">
        <v>1.0839412855999999</v>
      </c>
      <c r="Y48" s="105">
        <v>0.85838831260000004</v>
      </c>
      <c r="Z48" s="105">
        <v>1.3687613093</v>
      </c>
      <c r="AA48" s="118">
        <v>109</v>
      </c>
      <c r="AB48" s="118">
        <v>28030</v>
      </c>
      <c r="AC48" s="113">
        <v>3.0152803670999999</v>
      </c>
      <c r="AD48" s="105">
        <v>2.4187019910999998</v>
      </c>
      <c r="AE48" s="105">
        <v>3.7590061634</v>
      </c>
      <c r="AF48" s="105">
        <v>1.97463667E-2</v>
      </c>
      <c r="AG48" s="107">
        <v>3.8886906885000001</v>
      </c>
      <c r="AH48" s="105">
        <v>3.2230947961999998</v>
      </c>
      <c r="AI48" s="105">
        <v>4.6917376706000002</v>
      </c>
      <c r="AJ48" s="105">
        <v>1.2998018012000001</v>
      </c>
      <c r="AK48" s="105">
        <v>1.0426337925</v>
      </c>
      <c r="AL48" s="105">
        <v>1.6204008872</v>
      </c>
      <c r="AM48" s="105">
        <v>0.54073065760000005</v>
      </c>
      <c r="AN48" s="105">
        <v>1.0990432534000001</v>
      </c>
      <c r="AO48" s="105">
        <v>0.81208232629999999</v>
      </c>
      <c r="AP48" s="105">
        <v>1.4874059363000001</v>
      </c>
      <c r="AQ48" s="105">
        <v>0.18668171480000001</v>
      </c>
      <c r="AR48" s="105">
        <v>0.81409240549999995</v>
      </c>
      <c r="AS48" s="105">
        <v>0.599910218</v>
      </c>
      <c r="AT48" s="105">
        <v>1.104742718</v>
      </c>
      <c r="AU48" s="104" t="s">
        <v>28</v>
      </c>
      <c r="AV48" s="104" t="s">
        <v>28</v>
      </c>
      <c r="AW48" s="104" t="s">
        <v>28</v>
      </c>
      <c r="AX48" s="104" t="s">
        <v>28</v>
      </c>
      <c r="AY48" s="104" t="s">
        <v>28</v>
      </c>
      <c r="AZ48" s="104" t="s">
        <v>28</v>
      </c>
      <c r="BA48" s="104" t="s">
        <v>28</v>
      </c>
      <c r="BB48" s="104" t="s">
        <v>28</v>
      </c>
      <c r="BC48" s="114" t="s">
        <v>28</v>
      </c>
      <c r="BD48" s="115">
        <v>20.8</v>
      </c>
      <c r="BE48" s="115">
        <v>18.600000000000001</v>
      </c>
      <c r="BF48" s="115">
        <v>21.8</v>
      </c>
    </row>
    <row r="49" spans="1:93" x14ac:dyDescent="0.3">
      <c r="A49" s="10"/>
      <c r="B49" t="s">
        <v>144</v>
      </c>
      <c r="C49" s="104">
        <v>43</v>
      </c>
      <c r="D49" s="118">
        <v>15350</v>
      </c>
      <c r="E49" s="113">
        <v>2.9886765500000001</v>
      </c>
      <c r="F49" s="105">
        <v>2.1716401521000002</v>
      </c>
      <c r="G49" s="105">
        <v>4.1131066359000004</v>
      </c>
      <c r="H49" s="105">
        <v>0.59148309600000004</v>
      </c>
      <c r="I49" s="107">
        <v>2.8013029316</v>
      </c>
      <c r="J49" s="105">
        <v>2.0775575233999999</v>
      </c>
      <c r="K49" s="105">
        <v>3.7771748923000001</v>
      </c>
      <c r="L49" s="105">
        <v>1.0913828971999999</v>
      </c>
      <c r="M49" s="105">
        <v>0.79302356119999995</v>
      </c>
      <c r="N49" s="105">
        <v>1.5019939969</v>
      </c>
      <c r="O49" s="118">
        <v>39</v>
      </c>
      <c r="P49" s="118">
        <v>15048</v>
      </c>
      <c r="Q49" s="113">
        <v>2.6115311709000002</v>
      </c>
      <c r="R49" s="105">
        <v>1.8712222983</v>
      </c>
      <c r="S49" s="105">
        <v>3.6447273330000001</v>
      </c>
      <c r="T49" s="105">
        <v>0.85404351270000001</v>
      </c>
      <c r="U49" s="107">
        <v>2.5917065391</v>
      </c>
      <c r="V49" s="105">
        <v>1.8935836403999999</v>
      </c>
      <c r="W49" s="105">
        <v>3.5472120911</v>
      </c>
      <c r="X49" s="105">
        <v>1.0317822605</v>
      </c>
      <c r="Y49" s="105">
        <v>0.73929577960000004</v>
      </c>
      <c r="Z49" s="105">
        <v>1.4399847294000001</v>
      </c>
      <c r="AA49" s="118">
        <v>39</v>
      </c>
      <c r="AB49" s="118">
        <v>15810</v>
      </c>
      <c r="AC49" s="113">
        <v>2.4239427444000001</v>
      </c>
      <c r="AD49" s="105">
        <v>1.7367238225999999</v>
      </c>
      <c r="AE49" s="105">
        <v>3.3830931272</v>
      </c>
      <c r="AF49" s="105">
        <v>0.79628008800000005</v>
      </c>
      <c r="AG49" s="107">
        <v>2.4667931689000002</v>
      </c>
      <c r="AH49" s="105">
        <v>1.8023179392999999</v>
      </c>
      <c r="AI49" s="105">
        <v>3.3762458916</v>
      </c>
      <c r="AJ49" s="105">
        <v>1.0448929325</v>
      </c>
      <c r="AK49" s="105">
        <v>0.74865235659999996</v>
      </c>
      <c r="AL49" s="105">
        <v>1.4583554446</v>
      </c>
      <c r="AM49" s="105">
        <v>0.75033539220000001</v>
      </c>
      <c r="AN49" s="105">
        <v>0.9281691796</v>
      </c>
      <c r="AO49" s="105">
        <v>0.58644004819999995</v>
      </c>
      <c r="AP49" s="105">
        <v>1.4690300033000001</v>
      </c>
      <c r="AQ49" s="105">
        <v>0.55598256639999999</v>
      </c>
      <c r="AR49" s="105">
        <v>0.87380856620000003</v>
      </c>
      <c r="AS49" s="105">
        <v>0.55771529769999995</v>
      </c>
      <c r="AT49" s="105">
        <v>1.3690522987</v>
      </c>
      <c r="AU49" s="104" t="s">
        <v>28</v>
      </c>
      <c r="AV49" s="104" t="s">
        <v>28</v>
      </c>
      <c r="AW49" s="104" t="s">
        <v>28</v>
      </c>
      <c r="AX49" s="104" t="s">
        <v>28</v>
      </c>
      <c r="AY49" s="104" t="s">
        <v>28</v>
      </c>
      <c r="AZ49" s="104" t="s">
        <v>28</v>
      </c>
      <c r="BA49" s="104" t="s">
        <v>28</v>
      </c>
      <c r="BB49" s="104" t="s">
        <v>28</v>
      </c>
      <c r="BC49" s="114" t="s">
        <v>28</v>
      </c>
      <c r="BD49" s="115">
        <v>8.6</v>
      </c>
      <c r="BE49" s="115">
        <v>7.8</v>
      </c>
      <c r="BF49" s="115">
        <v>7.8</v>
      </c>
      <c r="BQ49" s="52"/>
    </row>
    <row r="50" spans="1:93" x14ac:dyDescent="0.3">
      <c r="A50" s="10"/>
      <c r="B50" t="s">
        <v>146</v>
      </c>
      <c r="C50" s="104">
        <v>33</v>
      </c>
      <c r="D50" s="118">
        <v>11860</v>
      </c>
      <c r="E50" s="113">
        <v>3.8429978638</v>
      </c>
      <c r="F50" s="105">
        <v>2.6848633606000001</v>
      </c>
      <c r="G50" s="105">
        <v>5.500701748</v>
      </c>
      <c r="H50" s="105">
        <v>6.4026289200000003E-2</v>
      </c>
      <c r="I50" s="107">
        <v>2.7824620573000001</v>
      </c>
      <c r="J50" s="105">
        <v>1.9781265931000001</v>
      </c>
      <c r="K50" s="105">
        <v>3.9138521910000001</v>
      </c>
      <c r="L50" s="105">
        <v>1.4033576643000001</v>
      </c>
      <c r="M50" s="105">
        <v>0.98043863369999995</v>
      </c>
      <c r="N50" s="105">
        <v>2.0087057633000001</v>
      </c>
      <c r="O50" s="118">
        <v>27</v>
      </c>
      <c r="P50" s="118">
        <v>12753</v>
      </c>
      <c r="Q50" s="113">
        <v>2.7285840575</v>
      </c>
      <c r="R50" s="105">
        <v>1.8415674531999999</v>
      </c>
      <c r="S50" s="105">
        <v>4.0428445591999997</v>
      </c>
      <c r="T50" s="105">
        <v>0.70799657849999997</v>
      </c>
      <c r="U50" s="107">
        <v>2.1171489061000002</v>
      </c>
      <c r="V50" s="105">
        <v>1.4519029615000001</v>
      </c>
      <c r="W50" s="105">
        <v>3.0872032150000002</v>
      </c>
      <c r="X50" s="105">
        <v>1.0780283452999999</v>
      </c>
      <c r="Y50" s="105">
        <v>0.727579533</v>
      </c>
      <c r="Z50" s="105">
        <v>1.5972757072999999</v>
      </c>
      <c r="AA50" s="118">
        <v>21</v>
      </c>
      <c r="AB50" s="118">
        <v>12992</v>
      </c>
      <c r="AC50" s="113">
        <v>1.9273511496</v>
      </c>
      <c r="AD50" s="105">
        <v>1.2385391842</v>
      </c>
      <c r="AE50" s="105">
        <v>2.9992449984</v>
      </c>
      <c r="AF50" s="105">
        <v>0.4114001444</v>
      </c>
      <c r="AG50" s="107">
        <v>1.6163793102999999</v>
      </c>
      <c r="AH50" s="105">
        <v>1.0538914421000001</v>
      </c>
      <c r="AI50" s="105">
        <v>2.4790808337999999</v>
      </c>
      <c r="AJ50" s="105">
        <v>0.83082638779999995</v>
      </c>
      <c r="AK50" s="105">
        <v>0.53389909609999997</v>
      </c>
      <c r="AL50" s="105">
        <v>1.2928894088</v>
      </c>
      <c r="AM50" s="105">
        <v>0.2416923748</v>
      </c>
      <c r="AN50" s="105">
        <v>0.70635579079999999</v>
      </c>
      <c r="AO50" s="105">
        <v>0.39470806889999999</v>
      </c>
      <c r="AP50" s="105">
        <v>1.2640696820999999</v>
      </c>
      <c r="AQ50" s="105">
        <v>0.1978588309</v>
      </c>
      <c r="AR50" s="105">
        <v>0.7100144612</v>
      </c>
      <c r="AS50" s="105">
        <v>0.42158179130000001</v>
      </c>
      <c r="AT50" s="105">
        <v>1.1957834648000001</v>
      </c>
      <c r="AU50" s="104" t="s">
        <v>28</v>
      </c>
      <c r="AV50" s="104" t="s">
        <v>28</v>
      </c>
      <c r="AW50" s="104" t="s">
        <v>28</v>
      </c>
      <c r="AX50" s="104" t="s">
        <v>28</v>
      </c>
      <c r="AY50" s="104" t="s">
        <v>28</v>
      </c>
      <c r="AZ50" s="104" t="s">
        <v>28</v>
      </c>
      <c r="BA50" s="104" t="s">
        <v>28</v>
      </c>
      <c r="BB50" s="104" t="s">
        <v>28</v>
      </c>
      <c r="BC50" s="114" t="s">
        <v>28</v>
      </c>
      <c r="BD50" s="115">
        <v>6.6</v>
      </c>
      <c r="BE50" s="115">
        <v>5.4</v>
      </c>
      <c r="BF50" s="115">
        <v>4.2</v>
      </c>
    </row>
    <row r="51" spans="1:93" x14ac:dyDescent="0.3">
      <c r="A51" s="10"/>
      <c r="B51" t="s">
        <v>147</v>
      </c>
      <c r="C51" s="104">
        <v>30</v>
      </c>
      <c r="D51" s="118">
        <v>4657</v>
      </c>
      <c r="E51" s="113">
        <v>13.511279562</v>
      </c>
      <c r="F51" s="105">
        <v>9.2918050553999993</v>
      </c>
      <c r="G51" s="105">
        <v>19.646847335</v>
      </c>
      <c r="H51" s="105">
        <v>6.4944220000000006E-17</v>
      </c>
      <c r="I51" s="107">
        <v>6.4419153961999998</v>
      </c>
      <c r="J51" s="105">
        <v>4.5040954771999999</v>
      </c>
      <c r="K51" s="105">
        <v>9.2134534407000004</v>
      </c>
      <c r="L51" s="105">
        <v>4.9339495882</v>
      </c>
      <c r="M51" s="105">
        <v>3.3931129555999999</v>
      </c>
      <c r="N51" s="105">
        <v>7.1744910521999996</v>
      </c>
      <c r="O51" s="118">
        <v>16</v>
      </c>
      <c r="P51" s="118">
        <v>5023</v>
      </c>
      <c r="Q51" s="113">
        <v>6.8697740379000001</v>
      </c>
      <c r="R51" s="105">
        <v>4.1570672164999998</v>
      </c>
      <c r="S51" s="105">
        <v>11.352665924</v>
      </c>
      <c r="T51" s="105">
        <v>9.7838599999999995E-5</v>
      </c>
      <c r="U51" s="107">
        <v>3.1853474020000001</v>
      </c>
      <c r="V51" s="105">
        <v>1.9514454636</v>
      </c>
      <c r="W51" s="105">
        <v>5.1994474150999999</v>
      </c>
      <c r="X51" s="105">
        <v>2.7141590592</v>
      </c>
      <c r="Y51" s="105">
        <v>1.6424036049999999</v>
      </c>
      <c r="Z51" s="105">
        <v>4.4852917859000003</v>
      </c>
      <c r="AA51" s="118">
        <v>7</v>
      </c>
      <c r="AB51" s="118">
        <v>5425</v>
      </c>
      <c r="AC51" s="113">
        <v>2.6385918483999999</v>
      </c>
      <c r="AD51" s="105">
        <v>1.2472196739999999</v>
      </c>
      <c r="AE51" s="105">
        <v>5.5821497105000004</v>
      </c>
      <c r="AF51" s="105">
        <v>0.7362680304</v>
      </c>
      <c r="AG51" s="107">
        <v>1.2903225806</v>
      </c>
      <c r="AH51" s="105">
        <v>0.61514054740000002</v>
      </c>
      <c r="AI51" s="105">
        <v>2.7065885498000002</v>
      </c>
      <c r="AJ51" s="105">
        <v>1.1374220701</v>
      </c>
      <c r="AK51" s="105">
        <v>0.53764100889999999</v>
      </c>
      <c r="AL51" s="105">
        <v>2.4063063347</v>
      </c>
      <c r="AM51" s="105">
        <v>3.6290348799999997E-2</v>
      </c>
      <c r="AN51" s="105">
        <v>0.38408713789999999</v>
      </c>
      <c r="AO51" s="105">
        <v>0.1568182786</v>
      </c>
      <c r="AP51" s="105">
        <v>0.94072534699999999</v>
      </c>
      <c r="AQ51" s="105">
        <v>3.1744555299999998E-2</v>
      </c>
      <c r="AR51" s="105">
        <v>0.50844733149999999</v>
      </c>
      <c r="AS51" s="105">
        <v>0.27425769169999997</v>
      </c>
      <c r="AT51" s="105">
        <v>0.94261235570000002</v>
      </c>
      <c r="AU51" s="104">
        <v>1</v>
      </c>
      <c r="AV51" s="104">
        <v>2</v>
      </c>
      <c r="AW51" s="104" t="s">
        <v>28</v>
      </c>
      <c r="AX51" s="104" t="s">
        <v>28</v>
      </c>
      <c r="AY51" s="104" t="s">
        <v>28</v>
      </c>
      <c r="AZ51" s="104" t="s">
        <v>28</v>
      </c>
      <c r="BA51" s="104" t="s">
        <v>28</v>
      </c>
      <c r="BB51" s="104" t="s">
        <v>28</v>
      </c>
      <c r="BC51" s="114" t="s">
        <v>181</v>
      </c>
      <c r="BD51" s="115">
        <v>6</v>
      </c>
      <c r="BE51" s="115">
        <v>3.2</v>
      </c>
      <c r="BF51" s="115">
        <v>1.4</v>
      </c>
      <c r="BQ51" s="52"/>
      <c r="CC51" s="4"/>
      <c r="CO51" s="4"/>
    </row>
    <row r="52" spans="1:93" s="3" customFormat="1" x14ac:dyDescent="0.3">
      <c r="A52" s="10"/>
      <c r="B52" s="3" t="s">
        <v>82</v>
      </c>
      <c r="C52" s="110">
        <v>62</v>
      </c>
      <c r="D52" s="117">
        <v>34397</v>
      </c>
      <c r="E52" s="106">
        <v>1.7409149434</v>
      </c>
      <c r="F52" s="111">
        <v>1.3244119818</v>
      </c>
      <c r="G52" s="111">
        <v>2.2884003481000001</v>
      </c>
      <c r="H52" s="111">
        <v>1.1670889E-3</v>
      </c>
      <c r="I52" s="112">
        <v>1.8024827747000001</v>
      </c>
      <c r="J52" s="111">
        <v>1.4052979702999999</v>
      </c>
      <c r="K52" s="111">
        <v>2.3119254575000001</v>
      </c>
      <c r="L52" s="111">
        <v>0.63573450090000005</v>
      </c>
      <c r="M52" s="111">
        <v>0.48363901599999998</v>
      </c>
      <c r="N52" s="111">
        <v>0.83566118990000005</v>
      </c>
      <c r="O52" s="117">
        <v>59</v>
      </c>
      <c r="P52" s="117">
        <v>36049</v>
      </c>
      <c r="Q52" s="106">
        <v>1.5548512451000001</v>
      </c>
      <c r="R52" s="111">
        <v>1.1766492310000001</v>
      </c>
      <c r="S52" s="111">
        <v>2.0546160492999999</v>
      </c>
      <c r="T52" s="111">
        <v>6.111453E-4</v>
      </c>
      <c r="U52" s="112">
        <v>1.6366612111000001</v>
      </c>
      <c r="V52" s="111">
        <v>1.2680657945</v>
      </c>
      <c r="W52" s="111">
        <v>2.1123982143000002</v>
      </c>
      <c r="X52" s="111">
        <v>0.61430165960000005</v>
      </c>
      <c r="Y52" s="111">
        <v>0.464878925</v>
      </c>
      <c r="Z52" s="111">
        <v>0.81175228359999996</v>
      </c>
      <c r="AA52" s="117">
        <v>67</v>
      </c>
      <c r="AB52" s="117">
        <v>37239</v>
      </c>
      <c r="AC52" s="106">
        <v>1.6885171836999999</v>
      </c>
      <c r="AD52" s="111">
        <v>1.2962806792999999</v>
      </c>
      <c r="AE52" s="111">
        <v>2.1994389988999998</v>
      </c>
      <c r="AF52" s="111">
        <v>1.8523473400000001E-2</v>
      </c>
      <c r="AG52" s="112">
        <v>1.7991890223</v>
      </c>
      <c r="AH52" s="111">
        <v>1.4160740785000001</v>
      </c>
      <c r="AI52" s="111">
        <v>2.2859546594000002</v>
      </c>
      <c r="AJ52" s="111">
        <v>0.72787184260000004</v>
      </c>
      <c r="AK52" s="111">
        <v>0.5587898161</v>
      </c>
      <c r="AL52" s="111">
        <v>0.94811573859999998</v>
      </c>
      <c r="AM52" s="111">
        <v>0.66129734230000004</v>
      </c>
      <c r="AN52" s="111">
        <v>1.0859670267999999</v>
      </c>
      <c r="AO52" s="111">
        <v>0.75091209189999997</v>
      </c>
      <c r="AP52" s="111">
        <v>1.5705225629999999</v>
      </c>
      <c r="AQ52" s="111">
        <v>0.555152863</v>
      </c>
      <c r="AR52" s="111">
        <v>0.89312303910000002</v>
      </c>
      <c r="AS52" s="111">
        <v>0.61355784869999996</v>
      </c>
      <c r="AT52" s="111">
        <v>1.3000709953</v>
      </c>
      <c r="AU52" s="110">
        <v>1</v>
      </c>
      <c r="AV52" s="110">
        <v>2</v>
      </c>
      <c r="AW52" s="110" t="s">
        <v>28</v>
      </c>
      <c r="AX52" s="110" t="s">
        <v>28</v>
      </c>
      <c r="AY52" s="110" t="s">
        <v>28</v>
      </c>
      <c r="AZ52" s="110" t="s">
        <v>28</v>
      </c>
      <c r="BA52" s="110" t="s">
        <v>28</v>
      </c>
      <c r="BB52" s="110" t="s">
        <v>28</v>
      </c>
      <c r="BC52" s="108" t="s">
        <v>181</v>
      </c>
      <c r="BD52" s="109">
        <v>12.4</v>
      </c>
      <c r="BE52" s="109">
        <v>11.8</v>
      </c>
      <c r="BF52" s="109">
        <v>13.4</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109</v>
      </c>
      <c r="D53" s="118">
        <v>39205</v>
      </c>
      <c r="E53" s="113">
        <v>2.4475028248999999</v>
      </c>
      <c r="F53" s="105">
        <v>1.9645421161000001</v>
      </c>
      <c r="G53" s="105">
        <v>3.0491940228000001</v>
      </c>
      <c r="H53" s="105">
        <v>0.31658923770000003</v>
      </c>
      <c r="I53" s="107">
        <v>2.7802576202</v>
      </c>
      <c r="J53" s="105">
        <v>2.3043832964000002</v>
      </c>
      <c r="K53" s="105">
        <v>3.3544039512000001</v>
      </c>
      <c r="L53" s="105">
        <v>0.89376106089999996</v>
      </c>
      <c r="M53" s="105">
        <v>0.71739702530000005</v>
      </c>
      <c r="N53" s="105">
        <v>1.1134822224000001</v>
      </c>
      <c r="O53" s="118">
        <v>98</v>
      </c>
      <c r="P53" s="118">
        <v>38906</v>
      </c>
      <c r="Q53" s="113">
        <v>2.2126454094999999</v>
      </c>
      <c r="R53" s="105">
        <v>1.7615721474999999</v>
      </c>
      <c r="S53" s="105">
        <v>2.7792217962999999</v>
      </c>
      <c r="T53" s="105">
        <v>0.2476993622</v>
      </c>
      <c r="U53" s="107">
        <v>2.5188916877</v>
      </c>
      <c r="V53" s="105">
        <v>2.0664511954</v>
      </c>
      <c r="W53" s="105">
        <v>3.0703920558000002</v>
      </c>
      <c r="X53" s="105">
        <v>0.87418764429999996</v>
      </c>
      <c r="Y53" s="105">
        <v>0.6959744202</v>
      </c>
      <c r="Z53" s="105">
        <v>1.0980346622999999</v>
      </c>
      <c r="AA53" s="118">
        <v>90</v>
      </c>
      <c r="AB53" s="118">
        <v>39320</v>
      </c>
      <c r="AC53" s="113">
        <v>1.9530497489</v>
      </c>
      <c r="AD53" s="105">
        <v>1.5431493869999999</v>
      </c>
      <c r="AE53" s="105">
        <v>2.4718302412000002</v>
      </c>
      <c r="AF53" s="105">
        <v>0.1521967078</v>
      </c>
      <c r="AG53" s="107">
        <v>2.2889114953999998</v>
      </c>
      <c r="AH53" s="105">
        <v>1.8616776264999999</v>
      </c>
      <c r="AI53" s="105">
        <v>2.8141906844000002</v>
      </c>
      <c r="AJ53" s="105">
        <v>0.84190432469999998</v>
      </c>
      <c r="AK53" s="105">
        <v>0.66520791059999995</v>
      </c>
      <c r="AL53" s="105">
        <v>1.0655358735</v>
      </c>
      <c r="AM53" s="105">
        <v>0.42984579429999997</v>
      </c>
      <c r="AN53" s="105">
        <v>0.88267633869999995</v>
      </c>
      <c r="AO53" s="105">
        <v>0.64750633440000005</v>
      </c>
      <c r="AP53" s="105">
        <v>1.2032585280999999</v>
      </c>
      <c r="AQ53" s="105">
        <v>0.50698859529999996</v>
      </c>
      <c r="AR53" s="105">
        <v>0.90404202479999995</v>
      </c>
      <c r="AS53" s="105">
        <v>0.67108484079999997</v>
      </c>
      <c r="AT53" s="105">
        <v>1.2178668521</v>
      </c>
      <c r="AU53" s="104" t="s">
        <v>28</v>
      </c>
      <c r="AV53" s="104" t="s">
        <v>28</v>
      </c>
      <c r="AW53" s="104" t="s">
        <v>28</v>
      </c>
      <c r="AX53" s="104" t="s">
        <v>28</v>
      </c>
      <c r="AY53" s="104" t="s">
        <v>28</v>
      </c>
      <c r="AZ53" s="104" t="s">
        <v>28</v>
      </c>
      <c r="BA53" s="104" t="s">
        <v>28</v>
      </c>
      <c r="BB53" s="104" t="s">
        <v>28</v>
      </c>
      <c r="BC53" s="114" t="s">
        <v>28</v>
      </c>
      <c r="BD53" s="115">
        <v>21.8</v>
      </c>
      <c r="BE53" s="115">
        <v>19.600000000000001</v>
      </c>
      <c r="BF53" s="115">
        <v>18</v>
      </c>
    </row>
    <row r="54" spans="1:93" x14ac:dyDescent="0.3">
      <c r="A54" s="10"/>
      <c r="B54" t="s">
        <v>81</v>
      </c>
      <c r="C54" s="104">
        <v>38</v>
      </c>
      <c r="D54" s="118">
        <v>21263</v>
      </c>
      <c r="E54" s="113">
        <v>1.9152517417999999</v>
      </c>
      <c r="F54" s="105">
        <v>1.3653552482</v>
      </c>
      <c r="G54" s="105">
        <v>2.6866189141999999</v>
      </c>
      <c r="H54" s="105">
        <v>3.8397478999999998E-2</v>
      </c>
      <c r="I54" s="107">
        <v>1.7871419837</v>
      </c>
      <c r="J54" s="105">
        <v>1.3003969236999999</v>
      </c>
      <c r="K54" s="105">
        <v>2.4560781496000001</v>
      </c>
      <c r="L54" s="105">
        <v>0.69939752929999999</v>
      </c>
      <c r="M54" s="105">
        <v>0.4985903766</v>
      </c>
      <c r="N54" s="105">
        <v>0.98107971380000003</v>
      </c>
      <c r="O54" s="118">
        <v>38</v>
      </c>
      <c r="P54" s="118">
        <v>23566</v>
      </c>
      <c r="Q54" s="113">
        <v>1.7971118434</v>
      </c>
      <c r="R54" s="105">
        <v>1.2828257345</v>
      </c>
      <c r="S54" s="105">
        <v>2.5175757632</v>
      </c>
      <c r="T54" s="105">
        <v>4.64716934E-2</v>
      </c>
      <c r="U54" s="107">
        <v>1.612492574</v>
      </c>
      <c r="V54" s="105">
        <v>1.1733149362999999</v>
      </c>
      <c r="W54" s="105">
        <v>2.2160565939999999</v>
      </c>
      <c r="X54" s="105">
        <v>0.71001569529999997</v>
      </c>
      <c r="Y54" s="105">
        <v>0.50682789120000005</v>
      </c>
      <c r="Z54" s="105">
        <v>0.99466169149999994</v>
      </c>
      <c r="AA54" s="118">
        <v>46</v>
      </c>
      <c r="AB54" s="118">
        <v>27443</v>
      </c>
      <c r="AC54" s="113">
        <v>1.8501917624999999</v>
      </c>
      <c r="AD54" s="105">
        <v>1.3571736410999999</v>
      </c>
      <c r="AE54" s="105">
        <v>2.5223077243000001</v>
      </c>
      <c r="AF54" s="105">
        <v>0.15253911749999999</v>
      </c>
      <c r="AG54" s="107">
        <v>1.6762015815</v>
      </c>
      <c r="AH54" s="105">
        <v>1.2555193934</v>
      </c>
      <c r="AI54" s="105">
        <v>2.2378401769999998</v>
      </c>
      <c r="AJ54" s="105">
        <v>0.79756516560000001</v>
      </c>
      <c r="AK54" s="105">
        <v>0.58503904390000006</v>
      </c>
      <c r="AL54" s="105">
        <v>1.0872952840000001</v>
      </c>
      <c r="AM54" s="105">
        <v>0.89803661940000001</v>
      </c>
      <c r="AN54" s="105">
        <v>1.0295362358</v>
      </c>
      <c r="AO54" s="105">
        <v>0.6596059997</v>
      </c>
      <c r="AP54" s="105">
        <v>1.6069363548</v>
      </c>
      <c r="AQ54" s="105">
        <v>0.78863174970000005</v>
      </c>
      <c r="AR54" s="105">
        <v>0.93831625590000001</v>
      </c>
      <c r="AS54" s="105">
        <v>0.58911108779999999</v>
      </c>
      <c r="AT54" s="105">
        <v>1.4945184603999999</v>
      </c>
      <c r="AU54" s="104" t="s">
        <v>28</v>
      </c>
      <c r="AV54" s="104" t="s">
        <v>28</v>
      </c>
      <c r="AW54" s="104" t="s">
        <v>28</v>
      </c>
      <c r="AX54" s="104" t="s">
        <v>28</v>
      </c>
      <c r="AY54" s="104" t="s">
        <v>28</v>
      </c>
      <c r="AZ54" s="104" t="s">
        <v>28</v>
      </c>
      <c r="BA54" s="104" t="s">
        <v>28</v>
      </c>
      <c r="BB54" s="104" t="s">
        <v>28</v>
      </c>
      <c r="BC54" s="114" t="s">
        <v>28</v>
      </c>
      <c r="BD54" s="115">
        <v>7.6</v>
      </c>
      <c r="BE54" s="115">
        <v>7.6</v>
      </c>
      <c r="BF54" s="115">
        <v>9.1999999999999993</v>
      </c>
    </row>
    <row r="55" spans="1:93" x14ac:dyDescent="0.3">
      <c r="A55" s="10"/>
      <c r="B55" t="s">
        <v>86</v>
      </c>
      <c r="C55" s="104">
        <v>64</v>
      </c>
      <c r="D55" s="118">
        <v>27881</v>
      </c>
      <c r="E55" s="113">
        <v>1.9767279551000001</v>
      </c>
      <c r="F55" s="105">
        <v>1.5080626626</v>
      </c>
      <c r="G55" s="105">
        <v>2.5910418083</v>
      </c>
      <c r="H55" s="105">
        <v>1.82424739E-2</v>
      </c>
      <c r="I55" s="107">
        <v>2.2954700334</v>
      </c>
      <c r="J55" s="105">
        <v>1.7966829010000001</v>
      </c>
      <c r="K55" s="105">
        <v>2.9327282354999999</v>
      </c>
      <c r="L55" s="105">
        <v>0.72184696020000005</v>
      </c>
      <c r="M55" s="105">
        <v>0.5507032194</v>
      </c>
      <c r="N55" s="105">
        <v>0.94617757000000002</v>
      </c>
      <c r="O55" s="118">
        <v>69</v>
      </c>
      <c r="P55" s="118">
        <v>29246</v>
      </c>
      <c r="Q55" s="113">
        <v>2.0217431329000002</v>
      </c>
      <c r="R55" s="105">
        <v>1.5559531176000001</v>
      </c>
      <c r="S55" s="105">
        <v>2.6269720143000002</v>
      </c>
      <c r="T55" s="105">
        <v>9.2632571600000005E-2</v>
      </c>
      <c r="U55" s="107">
        <v>2.3592969979</v>
      </c>
      <c r="V55" s="105">
        <v>1.8634167336</v>
      </c>
      <c r="W55" s="105">
        <v>2.9871376723999998</v>
      </c>
      <c r="X55" s="105">
        <v>0.79876461860000003</v>
      </c>
      <c r="Y55" s="105">
        <v>0.61473699520000002</v>
      </c>
      <c r="Z55" s="105">
        <v>1.0378827384</v>
      </c>
      <c r="AA55" s="118">
        <v>61</v>
      </c>
      <c r="AB55" s="118">
        <v>31098</v>
      </c>
      <c r="AC55" s="113">
        <v>1.7279082694000001</v>
      </c>
      <c r="AD55" s="105">
        <v>1.3121696921999999</v>
      </c>
      <c r="AE55" s="105">
        <v>2.2753665209</v>
      </c>
      <c r="AF55" s="105">
        <v>3.5932798600000003E-2</v>
      </c>
      <c r="AG55" s="107">
        <v>1.9615409350999999</v>
      </c>
      <c r="AH55" s="105">
        <v>1.5262025892</v>
      </c>
      <c r="AI55" s="105">
        <v>2.5210564229000001</v>
      </c>
      <c r="AJ55" s="105">
        <v>0.74485222179999999</v>
      </c>
      <c r="AK55" s="105">
        <v>0.56563911870000005</v>
      </c>
      <c r="AL55" s="105">
        <v>0.98084593870000003</v>
      </c>
      <c r="AM55" s="105">
        <v>0.39843290460000003</v>
      </c>
      <c r="AN55" s="105">
        <v>0.85466261330000004</v>
      </c>
      <c r="AO55" s="105">
        <v>0.5935886333</v>
      </c>
      <c r="AP55" s="105">
        <v>1.2305629548999999</v>
      </c>
      <c r="AQ55" s="105">
        <v>0.90268892710000004</v>
      </c>
      <c r="AR55" s="105">
        <v>1.0227725711</v>
      </c>
      <c r="AS55" s="105">
        <v>0.71287998109999995</v>
      </c>
      <c r="AT55" s="105">
        <v>1.4673770617999999</v>
      </c>
      <c r="AU55" s="104" t="s">
        <v>28</v>
      </c>
      <c r="AV55" s="104" t="s">
        <v>28</v>
      </c>
      <c r="AW55" s="104" t="s">
        <v>28</v>
      </c>
      <c r="AX55" s="104" t="s">
        <v>28</v>
      </c>
      <c r="AY55" s="104" t="s">
        <v>28</v>
      </c>
      <c r="AZ55" s="104" t="s">
        <v>28</v>
      </c>
      <c r="BA55" s="104" t="s">
        <v>28</v>
      </c>
      <c r="BB55" s="104" t="s">
        <v>28</v>
      </c>
      <c r="BC55" s="114" t="s">
        <v>28</v>
      </c>
      <c r="BD55" s="115">
        <v>12.8</v>
      </c>
      <c r="BE55" s="115">
        <v>13.8</v>
      </c>
      <c r="BF55" s="115">
        <v>12.2</v>
      </c>
    </row>
    <row r="56" spans="1:93" x14ac:dyDescent="0.3">
      <c r="A56" s="10"/>
      <c r="B56" t="s">
        <v>83</v>
      </c>
      <c r="C56" s="104">
        <v>66</v>
      </c>
      <c r="D56" s="118">
        <v>26460</v>
      </c>
      <c r="E56" s="113">
        <v>2.0509581195000002</v>
      </c>
      <c r="F56" s="105">
        <v>1.5696348647</v>
      </c>
      <c r="G56" s="105">
        <v>2.6798775323999999</v>
      </c>
      <c r="H56" s="105">
        <v>3.4145429300000002E-2</v>
      </c>
      <c r="I56" s="107">
        <v>2.4943310658</v>
      </c>
      <c r="J56" s="105">
        <v>1.9596496243999999</v>
      </c>
      <c r="K56" s="105">
        <v>3.1748978939999999</v>
      </c>
      <c r="L56" s="105">
        <v>0.74895378509999999</v>
      </c>
      <c r="M56" s="105">
        <v>0.57318770279999998</v>
      </c>
      <c r="N56" s="105">
        <v>0.97861794560000004</v>
      </c>
      <c r="O56" s="118">
        <v>71</v>
      </c>
      <c r="P56" s="118">
        <v>26327</v>
      </c>
      <c r="Q56" s="113">
        <v>2.2058189125999998</v>
      </c>
      <c r="R56" s="105">
        <v>1.7010345557</v>
      </c>
      <c r="S56" s="105">
        <v>2.8603987256000001</v>
      </c>
      <c r="T56" s="105">
        <v>0.29952719880000001</v>
      </c>
      <c r="U56" s="107">
        <v>2.6968511413999998</v>
      </c>
      <c r="V56" s="105">
        <v>2.1371644300999999</v>
      </c>
      <c r="W56" s="105">
        <v>3.4031102035999998</v>
      </c>
      <c r="X56" s="105">
        <v>0.87149058349999997</v>
      </c>
      <c r="Y56" s="105">
        <v>0.67205679890000003</v>
      </c>
      <c r="Z56" s="105">
        <v>1.1301066194</v>
      </c>
      <c r="AA56" s="118">
        <v>60</v>
      </c>
      <c r="AB56" s="118">
        <v>26630</v>
      </c>
      <c r="AC56" s="113">
        <v>1.7697266181</v>
      </c>
      <c r="AD56" s="105">
        <v>1.3404823788</v>
      </c>
      <c r="AE56" s="105">
        <v>2.3364218377000001</v>
      </c>
      <c r="AF56" s="105">
        <v>5.6185884999999998E-2</v>
      </c>
      <c r="AG56" s="107">
        <v>2.2530980098</v>
      </c>
      <c r="AH56" s="105">
        <v>1.7494052972</v>
      </c>
      <c r="AI56" s="105">
        <v>2.9018150622999999</v>
      </c>
      <c r="AJ56" s="105">
        <v>0.76287892530000001</v>
      </c>
      <c r="AK56" s="105">
        <v>0.57784391440000005</v>
      </c>
      <c r="AL56" s="105">
        <v>1.0071651532999999</v>
      </c>
      <c r="AM56" s="105">
        <v>0.23681935909999999</v>
      </c>
      <c r="AN56" s="105">
        <v>0.80229914069999997</v>
      </c>
      <c r="AO56" s="105">
        <v>0.55698020569999995</v>
      </c>
      <c r="AP56" s="105">
        <v>1.1556674809</v>
      </c>
      <c r="AQ56" s="105">
        <v>0.68950981970000003</v>
      </c>
      <c r="AR56" s="105">
        <v>1.0755065604</v>
      </c>
      <c r="AS56" s="105">
        <v>0.75253366860000004</v>
      </c>
      <c r="AT56" s="105">
        <v>1.537093169</v>
      </c>
      <c r="AU56" s="104" t="s">
        <v>28</v>
      </c>
      <c r="AV56" s="104" t="s">
        <v>28</v>
      </c>
      <c r="AW56" s="104" t="s">
        <v>28</v>
      </c>
      <c r="AX56" s="104" t="s">
        <v>28</v>
      </c>
      <c r="AY56" s="104" t="s">
        <v>28</v>
      </c>
      <c r="AZ56" s="104" t="s">
        <v>28</v>
      </c>
      <c r="BA56" s="104" t="s">
        <v>28</v>
      </c>
      <c r="BB56" s="104" t="s">
        <v>28</v>
      </c>
      <c r="BC56" s="114" t="s">
        <v>28</v>
      </c>
      <c r="BD56" s="115">
        <v>13.2</v>
      </c>
      <c r="BE56" s="115">
        <v>14.2</v>
      </c>
      <c r="BF56" s="115">
        <v>12</v>
      </c>
    </row>
    <row r="57" spans="1:93" x14ac:dyDescent="0.3">
      <c r="A57" s="10"/>
      <c r="B57" t="s">
        <v>84</v>
      </c>
      <c r="C57" s="104">
        <v>23</v>
      </c>
      <c r="D57" s="118">
        <v>16558</v>
      </c>
      <c r="E57" s="113">
        <v>1.7062392182999999</v>
      </c>
      <c r="F57" s="105">
        <v>1.1165186838000001</v>
      </c>
      <c r="G57" s="105">
        <v>2.6074371278999999</v>
      </c>
      <c r="H57" s="105">
        <v>2.8778432400000001E-2</v>
      </c>
      <c r="I57" s="107">
        <v>1.3890566494000001</v>
      </c>
      <c r="J57" s="105">
        <v>0.92306475060000004</v>
      </c>
      <c r="K57" s="105">
        <v>2.0902958041000002</v>
      </c>
      <c r="L57" s="105">
        <v>0.62307187490000004</v>
      </c>
      <c r="M57" s="105">
        <v>0.40772207220000001</v>
      </c>
      <c r="N57" s="105">
        <v>0.95216469209999999</v>
      </c>
      <c r="O57" s="118">
        <v>36</v>
      </c>
      <c r="P57" s="118">
        <v>18512</v>
      </c>
      <c r="Q57" s="113">
        <v>2.1549338469000001</v>
      </c>
      <c r="R57" s="105">
        <v>1.5243935318999999</v>
      </c>
      <c r="S57" s="105">
        <v>3.0462867936000002</v>
      </c>
      <c r="T57" s="105">
        <v>0.36232299829999998</v>
      </c>
      <c r="U57" s="107">
        <v>1.9446845290000001</v>
      </c>
      <c r="V57" s="105">
        <v>1.4027563240000001</v>
      </c>
      <c r="W57" s="105">
        <v>2.6959763805999999</v>
      </c>
      <c r="X57" s="105">
        <v>0.85138655070000002</v>
      </c>
      <c r="Y57" s="105">
        <v>0.60226821019999999</v>
      </c>
      <c r="Z57" s="105">
        <v>1.2035485959000001</v>
      </c>
      <c r="AA57" s="118">
        <v>39</v>
      </c>
      <c r="AB57" s="118">
        <v>20407</v>
      </c>
      <c r="AC57" s="113">
        <v>1.8798559201</v>
      </c>
      <c r="AD57" s="105">
        <v>1.3455445462</v>
      </c>
      <c r="AE57" s="105">
        <v>2.6263406069999999</v>
      </c>
      <c r="AF57" s="105">
        <v>0.21775200389999999</v>
      </c>
      <c r="AG57" s="107">
        <v>1.9111089332</v>
      </c>
      <c r="AH57" s="105">
        <v>1.3963172745000001</v>
      </c>
      <c r="AI57" s="105">
        <v>2.6156930243000001</v>
      </c>
      <c r="AJ57" s="105">
        <v>0.81035254219999997</v>
      </c>
      <c r="AK57" s="105">
        <v>0.58002607110000004</v>
      </c>
      <c r="AL57" s="105">
        <v>1.1321409076</v>
      </c>
      <c r="AM57" s="105">
        <v>0.56835918620000003</v>
      </c>
      <c r="AN57" s="105">
        <v>0.87234971169999997</v>
      </c>
      <c r="AO57" s="105">
        <v>0.54565891239999997</v>
      </c>
      <c r="AP57" s="105">
        <v>1.3946331715</v>
      </c>
      <c r="AQ57" s="105">
        <v>0.39395874149999999</v>
      </c>
      <c r="AR57" s="105">
        <v>1.2629728726</v>
      </c>
      <c r="AS57" s="105">
        <v>0.73836374360000001</v>
      </c>
      <c r="AT57" s="105">
        <v>2.1603179877000001</v>
      </c>
      <c r="AU57" s="104" t="s">
        <v>28</v>
      </c>
      <c r="AV57" s="104" t="s">
        <v>28</v>
      </c>
      <c r="AW57" s="104" t="s">
        <v>28</v>
      </c>
      <c r="AX57" s="104" t="s">
        <v>28</v>
      </c>
      <c r="AY57" s="104" t="s">
        <v>28</v>
      </c>
      <c r="AZ57" s="104" t="s">
        <v>28</v>
      </c>
      <c r="BA57" s="104" t="s">
        <v>28</v>
      </c>
      <c r="BB57" s="104" t="s">
        <v>28</v>
      </c>
      <c r="BC57" s="114" t="s">
        <v>28</v>
      </c>
      <c r="BD57" s="115">
        <v>4.5999999999999996</v>
      </c>
      <c r="BE57" s="115">
        <v>7.2</v>
      </c>
      <c r="BF57" s="115">
        <v>7.8</v>
      </c>
    </row>
    <row r="58" spans="1:93" x14ac:dyDescent="0.3">
      <c r="A58" s="10"/>
      <c r="B58" t="s">
        <v>88</v>
      </c>
      <c r="C58" s="104">
        <v>44</v>
      </c>
      <c r="D58" s="118">
        <v>15359</v>
      </c>
      <c r="E58" s="113">
        <v>2.6512391005999998</v>
      </c>
      <c r="F58" s="105">
        <v>1.9317535119</v>
      </c>
      <c r="G58" s="105">
        <v>3.6386985841000001</v>
      </c>
      <c r="H58" s="105">
        <v>0.84123205779999999</v>
      </c>
      <c r="I58" s="107">
        <v>2.8647698417999998</v>
      </c>
      <c r="J58" s="105">
        <v>2.1318972784999999</v>
      </c>
      <c r="K58" s="105">
        <v>3.8495786496000002</v>
      </c>
      <c r="L58" s="105">
        <v>0.96815997399999998</v>
      </c>
      <c r="M58" s="105">
        <v>0.70542352419999999</v>
      </c>
      <c r="N58" s="105">
        <v>1.3287531576</v>
      </c>
      <c r="O58" s="118">
        <v>47</v>
      </c>
      <c r="P58" s="118">
        <v>14992</v>
      </c>
      <c r="Q58" s="113">
        <v>2.874521289</v>
      </c>
      <c r="R58" s="105">
        <v>2.1131417780000001</v>
      </c>
      <c r="S58" s="105">
        <v>3.9102310723999998</v>
      </c>
      <c r="T58" s="105">
        <v>0.41768847170000001</v>
      </c>
      <c r="U58" s="107">
        <v>3.1350053361999999</v>
      </c>
      <c r="V58" s="105">
        <v>2.3554710914000001</v>
      </c>
      <c r="W58" s="105">
        <v>4.1725234895999996</v>
      </c>
      <c r="X58" s="105">
        <v>1.1356862619000001</v>
      </c>
      <c r="Y58" s="105">
        <v>0.83487504369999999</v>
      </c>
      <c r="Z58" s="105">
        <v>1.5448818302</v>
      </c>
      <c r="AA58" s="118">
        <v>38</v>
      </c>
      <c r="AB58" s="118">
        <v>14651</v>
      </c>
      <c r="AC58" s="113">
        <v>2.2122121342000001</v>
      </c>
      <c r="AD58" s="105">
        <v>1.5778575877000001</v>
      </c>
      <c r="AE58" s="105">
        <v>3.1015996403999999</v>
      </c>
      <c r="AF58" s="105">
        <v>0.78298551230000002</v>
      </c>
      <c r="AG58" s="107">
        <v>2.5936796122999999</v>
      </c>
      <c r="AH58" s="105">
        <v>1.8872663837000001</v>
      </c>
      <c r="AI58" s="105">
        <v>3.5645068386999998</v>
      </c>
      <c r="AJ58" s="105">
        <v>0.95362187480000005</v>
      </c>
      <c r="AK58" s="105">
        <v>0.68016963090000004</v>
      </c>
      <c r="AL58" s="105">
        <v>1.3370115903999999</v>
      </c>
      <c r="AM58" s="105">
        <v>0.24795416470000001</v>
      </c>
      <c r="AN58" s="105">
        <v>0.76959323369999999</v>
      </c>
      <c r="AO58" s="105">
        <v>0.49352500110000003</v>
      </c>
      <c r="AP58" s="105">
        <v>1.2000886359</v>
      </c>
      <c r="AQ58" s="105">
        <v>0.71134285509999995</v>
      </c>
      <c r="AR58" s="105">
        <v>1.0842180505000001</v>
      </c>
      <c r="AS58" s="105">
        <v>0.70651851160000001</v>
      </c>
      <c r="AT58" s="105">
        <v>1.6638329522999999</v>
      </c>
      <c r="AU58" s="104" t="s">
        <v>28</v>
      </c>
      <c r="AV58" s="104" t="s">
        <v>28</v>
      </c>
      <c r="AW58" s="104" t="s">
        <v>28</v>
      </c>
      <c r="AX58" s="104" t="s">
        <v>28</v>
      </c>
      <c r="AY58" s="104" t="s">
        <v>28</v>
      </c>
      <c r="AZ58" s="104" t="s">
        <v>28</v>
      </c>
      <c r="BA58" s="104" t="s">
        <v>28</v>
      </c>
      <c r="BB58" s="104" t="s">
        <v>28</v>
      </c>
      <c r="BC58" s="114" t="s">
        <v>28</v>
      </c>
      <c r="BD58" s="115">
        <v>8.8000000000000007</v>
      </c>
      <c r="BE58" s="115">
        <v>9.4</v>
      </c>
      <c r="BF58" s="115">
        <v>7.6</v>
      </c>
    </row>
    <row r="59" spans="1:93" x14ac:dyDescent="0.3">
      <c r="A59" s="10"/>
      <c r="B59" t="s">
        <v>91</v>
      </c>
      <c r="C59" s="104">
        <v>73</v>
      </c>
      <c r="D59" s="118">
        <v>15758</v>
      </c>
      <c r="E59" s="113">
        <v>3.2808556944</v>
      </c>
      <c r="F59" s="105">
        <v>2.5354348366999999</v>
      </c>
      <c r="G59" s="105">
        <v>4.2454311708999999</v>
      </c>
      <c r="H59" s="105">
        <v>0.1693578607</v>
      </c>
      <c r="I59" s="107">
        <v>4.6325675847000003</v>
      </c>
      <c r="J59" s="105">
        <v>3.6829528491999999</v>
      </c>
      <c r="K59" s="105">
        <v>5.8270315438000004</v>
      </c>
      <c r="L59" s="105">
        <v>1.1980787259000001</v>
      </c>
      <c r="M59" s="105">
        <v>0.92587142550000001</v>
      </c>
      <c r="N59" s="105">
        <v>1.5503152963</v>
      </c>
      <c r="O59" s="118">
        <v>52</v>
      </c>
      <c r="P59" s="118">
        <v>15520</v>
      </c>
      <c r="Q59" s="113">
        <v>2.3649610001000001</v>
      </c>
      <c r="R59" s="105">
        <v>1.7596758087</v>
      </c>
      <c r="S59" s="105">
        <v>3.1784494077000001</v>
      </c>
      <c r="T59" s="105">
        <v>0.6526550391</v>
      </c>
      <c r="U59" s="107">
        <v>3.3505154638999999</v>
      </c>
      <c r="V59" s="105">
        <v>2.5531199016000001</v>
      </c>
      <c r="W59" s="105">
        <v>4.3969552181999996</v>
      </c>
      <c r="X59" s="105">
        <v>0.93436556829999995</v>
      </c>
      <c r="Y59" s="105">
        <v>0.69522520119999998</v>
      </c>
      <c r="Z59" s="105">
        <v>1.255764339</v>
      </c>
      <c r="AA59" s="118">
        <v>50</v>
      </c>
      <c r="AB59" s="118">
        <v>15117</v>
      </c>
      <c r="AC59" s="113">
        <v>2.2426146985000002</v>
      </c>
      <c r="AD59" s="105">
        <v>1.6611208656000001</v>
      </c>
      <c r="AE59" s="105">
        <v>3.0276669146000001</v>
      </c>
      <c r="AF59" s="105">
        <v>0.82512033439999999</v>
      </c>
      <c r="AG59" s="107">
        <v>3.3075345637</v>
      </c>
      <c r="AH59" s="105">
        <v>2.5068382611</v>
      </c>
      <c r="AI59" s="105">
        <v>4.3639771500000002</v>
      </c>
      <c r="AJ59" s="105">
        <v>0.96672755749999995</v>
      </c>
      <c r="AK59" s="105">
        <v>0.71606206729999999</v>
      </c>
      <c r="AL59" s="105">
        <v>1.3051412902999999</v>
      </c>
      <c r="AM59" s="105">
        <v>0.79829556639999999</v>
      </c>
      <c r="AN59" s="105">
        <v>0.94826709549999999</v>
      </c>
      <c r="AO59" s="105">
        <v>0.63095867709999998</v>
      </c>
      <c r="AP59" s="105">
        <v>1.4251495652999999</v>
      </c>
      <c r="AQ59" s="105">
        <v>8.89643247E-2</v>
      </c>
      <c r="AR59" s="105">
        <v>0.72083664150000004</v>
      </c>
      <c r="AS59" s="105">
        <v>0.49433292379999999</v>
      </c>
      <c r="AT59" s="105">
        <v>1.0511245332000001</v>
      </c>
      <c r="AU59" s="104" t="s">
        <v>28</v>
      </c>
      <c r="AV59" s="104" t="s">
        <v>28</v>
      </c>
      <c r="AW59" s="104" t="s">
        <v>28</v>
      </c>
      <c r="AX59" s="104" t="s">
        <v>28</v>
      </c>
      <c r="AY59" s="104" t="s">
        <v>28</v>
      </c>
      <c r="AZ59" s="104" t="s">
        <v>28</v>
      </c>
      <c r="BA59" s="104" t="s">
        <v>28</v>
      </c>
      <c r="BB59" s="104" t="s">
        <v>28</v>
      </c>
      <c r="BC59" s="114" t="s">
        <v>28</v>
      </c>
      <c r="BD59" s="115">
        <v>14.6</v>
      </c>
      <c r="BE59" s="115">
        <v>10.4</v>
      </c>
      <c r="BF59" s="115">
        <v>10</v>
      </c>
    </row>
    <row r="60" spans="1:93" x14ac:dyDescent="0.3">
      <c r="A60" s="10"/>
      <c r="B60" t="s">
        <v>89</v>
      </c>
      <c r="C60" s="104">
        <v>119</v>
      </c>
      <c r="D60" s="118">
        <v>32719</v>
      </c>
      <c r="E60" s="113">
        <v>3.3807564883999999</v>
      </c>
      <c r="F60" s="105">
        <v>2.7331297392999998</v>
      </c>
      <c r="G60" s="105">
        <v>4.1818411579000001</v>
      </c>
      <c r="H60" s="105">
        <v>5.2124410400000001E-2</v>
      </c>
      <c r="I60" s="107">
        <v>3.6370304716000001</v>
      </c>
      <c r="J60" s="105">
        <v>3.0389070882000002</v>
      </c>
      <c r="K60" s="105">
        <v>4.3528776193000001</v>
      </c>
      <c r="L60" s="105">
        <v>1.2345597623</v>
      </c>
      <c r="M60" s="105">
        <v>0.99806419449999995</v>
      </c>
      <c r="N60" s="105">
        <v>1.5270939636</v>
      </c>
      <c r="O60" s="118">
        <v>87</v>
      </c>
      <c r="P60" s="118">
        <v>33859</v>
      </c>
      <c r="Q60" s="113">
        <v>2.3523952919000002</v>
      </c>
      <c r="R60" s="105">
        <v>1.8541521125</v>
      </c>
      <c r="S60" s="105">
        <v>2.9845251489</v>
      </c>
      <c r="T60" s="105">
        <v>0.54656254479999999</v>
      </c>
      <c r="U60" s="107">
        <v>2.5694793112999998</v>
      </c>
      <c r="V60" s="105">
        <v>2.0825082991000001</v>
      </c>
      <c r="W60" s="105">
        <v>3.1703229869</v>
      </c>
      <c r="X60" s="105">
        <v>0.92940101919999996</v>
      </c>
      <c r="Y60" s="105">
        <v>0.73255156939999999</v>
      </c>
      <c r="Z60" s="105">
        <v>1.1791473671999999</v>
      </c>
      <c r="AA60" s="118">
        <v>73</v>
      </c>
      <c r="AB60" s="118">
        <v>34917</v>
      </c>
      <c r="AC60" s="113">
        <v>1.9118447214000001</v>
      </c>
      <c r="AD60" s="105">
        <v>1.4804851498</v>
      </c>
      <c r="AE60" s="105">
        <v>2.4688867965000001</v>
      </c>
      <c r="AF60" s="105">
        <v>0.13819901030000001</v>
      </c>
      <c r="AG60" s="107">
        <v>2.0906721654</v>
      </c>
      <c r="AH60" s="105">
        <v>1.6621121803000001</v>
      </c>
      <c r="AI60" s="105">
        <v>2.6297323100000001</v>
      </c>
      <c r="AJ60" s="105">
        <v>0.82414200670000004</v>
      </c>
      <c r="AK60" s="105">
        <v>0.6381951361</v>
      </c>
      <c r="AL60" s="105">
        <v>1.0642670380000001</v>
      </c>
      <c r="AM60" s="105">
        <v>0.22161960689999999</v>
      </c>
      <c r="AN60" s="105">
        <v>0.81272255900000001</v>
      </c>
      <c r="AO60" s="105">
        <v>0.58280925319999999</v>
      </c>
      <c r="AP60" s="105">
        <v>1.1333347132</v>
      </c>
      <c r="AQ60" s="105">
        <v>1.80519941E-2</v>
      </c>
      <c r="AR60" s="105">
        <v>0.69581920500000005</v>
      </c>
      <c r="AS60" s="105">
        <v>0.51516037329999997</v>
      </c>
      <c r="AT60" s="105">
        <v>0.93983231460000005</v>
      </c>
      <c r="AU60" s="104" t="s">
        <v>28</v>
      </c>
      <c r="AV60" s="104" t="s">
        <v>28</v>
      </c>
      <c r="AW60" s="104" t="s">
        <v>28</v>
      </c>
      <c r="AX60" s="104" t="s">
        <v>28</v>
      </c>
      <c r="AY60" s="104" t="s">
        <v>28</v>
      </c>
      <c r="AZ60" s="104" t="s">
        <v>28</v>
      </c>
      <c r="BA60" s="104" t="s">
        <v>28</v>
      </c>
      <c r="BB60" s="104" t="s">
        <v>28</v>
      </c>
      <c r="BC60" s="114" t="s">
        <v>28</v>
      </c>
      <c r="BD60" s="115">
        <v>23.8</v>
      </c>
      <c r="BE60" s="115">
        <v>17.399999999999999</v>
      </c>
      <c r="BF60" s="115">
        <v>14.6</v>
      </c>
    </row>
    <row r="61" spans="1:93" x14ac:dyDescent="0.3">
      <c r="A61" s="10"/>
      <c r="B61" t="s">
        <v>87</v>
      </c>
      <c r="C61" s="104">
        <v>88</v>
      </c>
      <c r="D61" s="118">
        <v>36259</v>
      </c>
      <c r="E61" s="113">
        <v>2.0643813765000001</v>
      </c>
      <c r="F61" s="105">
        <v>1.6262894140999999</v>
      </c>
      <c r="G61" s="105">
        <v>2.6204871228000002</v>
      </c>
      <c r="H61" s="105">
        <v>2.0248567700000001E-2</v>
      </c>
      <c r="I61" s="107">
        <v>2.4269836454</v>
      </c>
      <c r="J61" s="105">
        <v>1.9693751809</v>
      </c>
      <c r="K61" s="105">
        <v>2.9909230462999998</v>
      </c>
      <c r="L61" s="105">
        <v>0.75385559130000002</v>
      </c>
      <c r="M61" s="105">
        <v>0.59387639410000004</v>
      </c>
      <c r="N61" s="105">
        <v>0.95693019310000005</v>
      </c>
      <c r="O61" s="118">
        <v>84</v>
      </c>
      <c r="P61" s="118">
        <v>35816</v>
      </c>
      <c r="Q61" s="113">
        <v>1.9648783286</v>
      </c>
      <c r="R61" s="105">
        <v>1.5420567078</v>
      </c>
      <c r="S61" s="105">
        <v>2.5036348058</v>
      </c>
      <c r="T61" s="105">
        <v>4.0543021399999997E-2</v>
      </c>
      <c r="U61" s="107">
        <v>2.3453205271000002</v>
      </c>
      <c r="V61" s="105">
        <v>1.893775537</v>
      </c>
      <c r="W61" s="105">
        <v>2.9045302717000001</v>
      </c>
      <c r="X61" s="105">
        <v>0.77629806840000004</v>
      </c>
      <c r="Y61" s="105">
        <v>0.60924670309999995</v>
      </c>
      <c r="Z61" s="105">
        <v>0.98915379920000002</v>
      </c>
      <c r="AA61" s="118">
        <v>70</v>
      </c>
      <c r="AB61" s="118">
        <v>35539</v>
      </c>
      <c r="AC61" s="113">
        <v>1.6733650221</v>
      </c>
      <c r="AD61" s="105">
        <v>1.2900705696999999</v>
      </c>
      <c r="AE61" s="105">
        <v>2.1705405604000001</v>
      </c>
      <c r="AF61" s="105">
        <v>1.38539028E-2</v>
      </c>
      <c r="AG61" s="107">
        <v>1.9696671263000001</v>
      </c>
      <c r="AH61" s="105">
        <v>1.5583133559</v>
      </c>
      <c r="AI61" s="105">
        <v>2.4896074807000002</v>
      </c>
      <c r="AJ61" s="105">
        <v>0.72134017569999997</v>
      </c>
      <c r="AK61" s="105">
        <v>0.55611281410000002</v>
      </c>
      <c r="AL61" s="105">
        <v>0.93565844180000002</v>
      </c>
      <c r="AM61" s="105">
        <v>0.35317753709999999</v>
      </c>
      <c r="AN61" s="105">
        <v>0.85163798580000005</v>
      </c>
      <c r="AO61" s="105">
        <v>0.60676693140000004</v>
      </c>
      <c r="AP61" s="105">
        <v>1.1953308944000001</v>
      </c>
      <c r="AQ61" s="105">
        <v>0.76409586949999997</v>
      </c>
      <c r="AR61" s="105">
        <v>0.95180006510000004</v>
      </c>
      <c r="AS61" s="105">
        <v>0.6893347661</v>
      </c>
      <c r="AT61" s="105">
        <v>1.3141994404999999</v>
      </c>
      <c r="AU61" s="104" t="s">
        <v>28</v>
      </c>
      <c r="AV61" s="104" t="s">
        <v>28</v>
      </c>
      <c r="AW61" s="104" t="s">
        <v>28</v>
      </c>
      <c r="AX61" s="104" t="s">
        <v>28</v>
      </c>
      <c r="AY61" s="104" t="s">
        <v>28</v>
      </c>
      <c r="AZ61" s="104" t="s">
        <v>28</v>
      </c>
      <c r="BA61" s="104" t="s">
        <v>28</v>
      </c>
      <c r="BB61" s="104" t="s">
        <v>28</v>
      </c>
      <c r="BC61" s="114" t="s">
        <v>28</v>
      </c>
      <c r="BD61" s="115">
        <v>17.600000000000001</v>
      </c>
      <c r="BE61" s="115">
        <v>16.8</v>
      </c>
      <c r="BF61" s="115">
        <v>14</v>
      </c>
    </row>
    <row r="62" spans="1:93" x14ac:dyDescent="0.3">
      <c r="A62" s="10"/>
      <c r="B62" t="s">
        <v>90</v>
      </c>
      <c r="C62" s="104">
        <v>121</v>
      </c>
      <c r="D62" s="118">
        <v>31208</v>
      </c>
      <c r="E62" s="113">
        <v>3.0726671581999998</v>
      </c>
      <c r="F62" s="105">
        <v>2.4846240989999999</v>
      </c>
      <c r="G62" s="105">
        <v>3.7998840424</v>
      </c>
      <c r="H62" s="105">
        <v>0.28798716899999999</v>
      </c>
      <c r="I62" s="107">
        <v>3.8772109714999998</v>
      </c>
      <c r="J62" s="105">
        <v>3.2444230227999999</v>
      </c>
      <c r="K62" s="105">
        <v>4.6334170398000003</v>
      </c>
      <c r="L62" s="105">
        <v>1.1220539691</v>
      </c>
      <c r="M62" s="105">
        <v>0.90731673440000005</v>
      </c>
      <c r="N62" s="105">
        <v>1.3876136764</v>
      </c>
      <c r="O62" s="118">
        <v>89</v>
      </c>
      <c r="P62" s="118">
        <v>30629</v>
      </c>
      <c r="Q62" s="113">
        <v>2.3372545061999999</v>
      </c>
      <c r="R62" s="105">
        <v>1.8441748031</v>
      </c>
      <c r="S62" s="105">
        <v>2.9621696478000001</v>
      </c>
      <c r="T62" s="105">
        <v>0.50987501339999997</v>
      </c>
      <c r="U62" s="107">
        <v>2.9057429234000001</v>
      </c>
      <c r="V62" s="105">
        <v>2.3606413257000001</v>
      </c>
      <c r="W62" s="105">
        <v>3.5767152955000001</v>
      </c>
      <c r="X62" s="105">
        <v>0.92341909020000001</v>
      </c>
      <c r="Y62" s="105">
        <v>0.72860966329999999</v>
      </c>
      <c r="Z62" s="105">
        <v>1.1703149973</v>
      </c>
      <c r="AA62" s="118">
        <v>75</v>
      </c>
      <c r="AB62" s="118">
        <v>29975</v>
      </c>
      <c r="AC62" s="113">
        <v>2.0110939554999998</v>
      </c>
      <c r="AD62" s="105">
        <v>1.5618406409000001</v>
      </c>
      <c r="AE62" s="105">
        <v>2.5895720675999998</v>
      </c>
      <c r="AF62" s="105">
        <v>0.26825584000000002</v>
      </c>
      <c r="AG62" s="107">
        <v>2.5020850709000002</v>
      </c>
      <c r="AH62" s="105">
        <v>1.9953256414</v>
      </c>
      <c r="AI62" s="105">
        <v>3.1375478629</v>
      </c>
      <c r="AJ62" s="105">
        <v>0.86692553510000003</v>
      </c>
      <c r="AK62" s="105">
        <v>0.67326517969999999</v>
      </c>
      <c r="AL62" s="105">
        <v>1.1162910337</v>
      </c>
      <c r="AM62" s="105">
        <v>0.37137038230000002</v>
      </c>
      <c r="AN62" s="105">
        <v>0.86045141859999996</v>
      </c>
      <c r="AO62" s="105">
        <v>0.61888355930000005</v>
      </c>
      <c r="AP62" s="105">
        <v>1.1963100853999999</v>
      </c>
      <c r="AQ62" s="105">
        <v>7.34743427E-2</v>
      </c>
      <c r="AR62" s="105">
        <v>0.76065983910000001</v>
      </c>
      <c r="AS62" s="105">
        <v>0.56375517789999996</v>
      </c>
      <c r="AT62" s="105">
        <v>1.0263380515</v>
      </c>
      <c r="AU62" s="104" t="s">
        <v>28</v>
      </c>
      <c r="AV62" s="104" t="s">
        <v>28</v>
      </c>
      <c r="AW62" s="104" t="s">
        <v>28</v>
      </c>
      <c r="AX62" s="104" t="s">
        <v>28</v>
      </c>
      <c r="AY62" s="104" t="s">
        <v>28</v>
      </c>
      <c r="AZ62" s="104" t="s">
        <v>28</v>
      </c>
      <c r="BA62" s="104" t="s">
        <v>28</v>
      </c>
      <c r="BB62" s="104" t="s">
        <v>28</v>
      </c>
      <c r="BC62" s="114" t="s">
        <v>28</v>
      </c>
      <c r="BD62" s="115">
        <v>24.2</v>
      </c>
      <c r="BE62" s="115">
        <v>17.8</v>
      </c>
      <c r="BF62" s="115">
        <v>15</v>
      </c>
    </row>
    <row r="63" spans="1:93" x14ac:dyDescent="0.3">
      <c r="A63" s="10"/>
      <c r="B63" t="s">
        <v>92</v>
      </c>
      <c r="C63" s="104">
        <v>101</v>
      </c>
      <c r="D63" s="118">
        <v>23747</v>
      </c>
      <c r="E63" s="113">
        <v>3.0083629029000001</v>
      </c>
      <c r="F63" s="105">
        <v>2.3948408753999999</v>
      </c>
      <c r="G63" s="105">
        <v>3.7790599988000002</v>
      </c>
      <c r="H63" s="105">
        <v>0.41916603489999998</v>
      </c>
      <c r="I63" s="107">
        <v>4.2531688213000001</v>
      </c>
      <c r="J63" s="105">
        <v>3.4995717523000001</v>
      </c>
      <c r="K63" s="105">
        <v>5.1690453299000003</v>
      </c>
      <c r="L63" s="105">
        <v>1.0985718146000001</v>
      </c>
      <c r="M63" s="105">
        <v>0.8745303579</v>
      </c>
      <c r="N63" s="105">
        <v>1.3800093055</v>
      </c>
      <c r="O63" s="118">
        <v>101</v>
      </c>
      <c r="P63" s="118">
        <v>23717</v>
      </c>
      <c r="Q63" s="113">
        <v>3.0320262892000001</v>
      </c>
      <c r="R63" s="105">
        <v>2.4154260053000001</v>
      </c>
      <c r="S63" s="105">
        <v>3.8060298259000001</v>
      </c>
      <c r="T63" s="105">
        <v>0.1195311374</v>
      </c>
      <c r="U63" s="107">
        <v>4.2585487203000003</v>
      </c>
      <c r="V63" s="105">
        <v>3.5039984146999998</v>
      </c>
      <c r="W63" s="105">
        <v>5.1755837352</v>
      </c>
      <c r="X63" s="105">
        <v>1.1979144547</v>
      </c>
      <c r="Y63" s="105">
        <v>0.95430364050000005</v>
      </c>
      <c r="Z63" s="105">
        <v>1.5037132626</v>
      </c>
      <c r="AA63" s="118">
        <v>80</v>
      </c>
      <c r="AB63" s="118">
        <v>24228</v>
      </c>
      <c r="AC63" s="113">
        <v>2.3436793465000001</v>
      </c>
      <c r="AD63" s="105">
        <v>1.8289143312</v>
      </c>
      <c r="AE63" s="105">
        <v>3.0033297818000002</v>
      </c>
      <c r="AF63" s="105">
        <v>0.93549291430000003</v>
      </c>
      <c r="AG63" s="107">
        <v>3.3019646690000002</v>
      </c>
      <c r="AH63" s="105">
        <v>2.6521934388999999</v>
      </c>
      <c r="AI63" s="105">
        <v>4.1109258907999999</v>
      </c>
      <c r="AJ63" s="105">
        <v>1.0102936593</v>
      </c>
      <c r="AK63" s="105">
        <v>0.78839306880000004</v>
      </c>
      <c r="AL63" s="105">
        <v>1.294650243</v>
      </c>
      <c r="AM63" s="105">
        <v>0.1134748681</v>
      </c>
      <c r="AN63" s="105">
        <v>0.77297461270000001</v>
      </c>
      <c r="AO63" s="105">
        <v>0.56192513259999999</v>
      </c>
      <c r="AP63" s="105">
        <v>1.0632906719999999</v>
      </c>
      <c r="AQ63" s="105">
        <v>0.95965765920000001</v>
      </c>
      <c r="AR63" s="105">
        <v>1.0078658682999999</v>
      </c>
      <c r="AS63" s="105">
        <v>0.74397046779999998</v>
      </c>
      <c r="AT63" s="105">
        <v>1.3653681866</v>
      </c>
      <c r="AU63" s="104" t="s">
        <v>28</v>
      </c>
      <c r="AV63" s="104" t="s">
        <v>28</v>
      </c>
      <c r="AW63" s="104" t="s">
        <v>28</v>
      </c>
      <c r="AX63" s="104" t="s">
        <v>28</v>
      </c>
      <c r="AY63" s="104" t="s">
        <v>28</v>
      </c>
      <c r="AZ63" s="104" t="s">
        <v>28</v>
      </c>
      <c r="BA63" s="104" t="s">
        <v>28</v>
      </c>
      <c r="BB63" s="104" t="s">
        <v>28</v>
      </c>
      <c r="BC63" s="114" t="s">
        <v>28</v>
      </c>
      <c r="BD63" s="115">
        <v>20.2</v>
      </c>
      <c r="BE63" s="115">
        <v>20.2</v>
      </c>
      <c r="BF63" s="115">
        <v>16</v>
      </c>
    </row>
    <row r="64" spans="1:93" x14ac:dyDescent="0.3">
      <c r="A64" s="10"/>
      <c r="B64" t="s">
        <v>95</v>
      </c>
      <c r="C64" s="104">
        <v>71</v>
      </c>
      <c r="D64" s="118">
        <v>13704</v>
      </c>
      <c r="E64" s="113">
        <v>3.7734293532000001</v>
      </c>
      <c r="F64" s="105">
        <v>2.9051904054</v>
      </c>
      <c r="G64" s="105">
        <v>4.9011483231000001</v>
      </c>
      <c r="H64" s="105">
        <v>1.6258864899999999E-2</v>
      </c>
      <c r="I64" s="107">
        <v>5.1809690600999998</v>
      </c>
      <c r="J64" s="105">
        <v>4.1057448885000003</v>
      </c>
      <c r="K64" s="105">
        <v>6.5377760020000002</v>
      </c>
      <c r="L64" s="105">
        <v>1.3779531478</v>
      </c>
      <c r="M64" s="105">
        <v>1.0608960416</v>
      </c>
      <c r="N64" s="105">
        <v>1.7897652580000001</v>
      </c>
      <c r="O64" s="118">
        <v>45</v>
      </c>
      <c r="P64" s="118">
        <v>14005</v>
      </c>
      <c r="Q64" s="113">
        <v>2.3290985932999999</v>
      </c>
      <c r="R64" s="105">
        <v>1.6994702278</v>
      </c>
      <c r="S64" s="105">
        <v>3.1919948748999998</v>
      </c>
      <c r="T64" s="105">
        <v>0.60501093439999998</v>
      </c>
      <c r="U64" s="107">
        <v>3.2131381649000001</v>
      </c>
      <c r="V64" s="105">
        <v>2.3990525795000002</v>
      </c>
      <c r="W64" s="105">
        <v>4.3034725272000003</v>
      </c>
      <c r="X64" s="105">
        <v>0.9201967942</v>
      </c>
      <c r="Y64" s="105">
        <v>0.67143875320000002</v>
      </c>
      <c r="Z64" s="105">
        <v>1.2611159783000001</v>
      </c>
      <c r="AA64" s="118">
        <v>32</v>
      </c>
      <c r="AB64" s="118">
        <v>13689</v>
      </c>
      <c r="AC64" s="113">
        <v>1.6755454911000001</v>
      </c>
      <c r="AD64" s="105">
        <v>1.1626715191999999</v>
      </c>
      <c r="AE64" s="105">
        <v>2.4146568025000001</v>
      </c>
      <c r="AF64" s="105">
        <v>8.0982964500000004E-2</v>
      </c>
      <c r="AG64" s="107">
        <v>2.3376433633000002</v>
      </c>
      <c r="AH64" s="105">
        <v>1.6531248677999999</v>
      </c>
      <c r="AI64" s="105">
        <v>3.3056041926000002</v>
      </c>
      <c r="AJ64" s="105">
        <v>0.72228011400000003</v>
      </c>
      <c r="AK64" s="105">
        <v>0.50119469859999999</v>
      </c>
      <c r="AL64" s="105">
        <v>1.0408900265000001</v>
      </c>
      <c r="AM64" s="105">
        <v>0.1700493086</v>
      </c>
      <c r="AN64" s="105">
        <v>0.71939654939999997</v>
      </c>
      <c r="AO64" s="105">
        <v>0.44941538559999999</v>
      </c>
      <c r="AP64" s="105">
        <v>1.151565816</v>
      </c>
      <c r="AQ64" s="105">
        <v>1.67005574E-2</v>
      </c>
      <c r="AR64" s="105">
        <v>0.61723657060000003</v>
      </c>
      <c r="AS64" s="105">
        <v>0.41575730090000002</v>
      </c>
      <c r="AT64" s="105">
        <v>0.91635428470000002</v>
      </c>
      <c r="AU64" s="104" t="s">
        <v>28</v>
      </c>
      <c r="AV64" s="104" t="s">
        <v>28</v>
      </c>
      <c r="AW64" s="104" t="s">
        <v>28</v>
      </c>
      <c r="AX64" s="104" t="s">
        <v>28</v>
      </c>
      <c r="AY64" s="104" t="s">
        <v>28</v>
      </c>
      <c r="AZ64" s="104" t="s">
        <v>28</v>
      </c>
      <c r="BA64" s="104" t="s">
        <v>28</v>
      </c>
      <c r="BB64" s="104" t="s">
        <v>28</v>
      </c>
      <c r="BC64" s="114" t="s">
        <v>28</v>
      </c>
      <c r="BD64" s="115">
        <v>14.2</v>
      </c>
      <c r="BE64" s="115">
        <v>9</v>
      </c>
      <c r="BF64" s="115">
        <v>6.4</v>
      </c>
    </row>
    <row r="65" spans="1:93" x14ac:dyDescent="0.3">
      <c r="A65" s="10"/>
      <c r="B65" t="s">
        <v>94</v>
      </c>
      <c r="C65" s="104">
        <v>29</v>
      </c>
      <c r="D65" s="118">
        <v>14156</v>
      </c>
      <c r="E65" s="113">
        <v>1.5189257223999999</v>
      </c>
      <c r="F65" s="105">
        <v>1.034290999</v>
      </c>
      <c r="G65" s="105">
        <v>2.2306443279999999</v>
      </c>
      <c r="H65" s="105">
        <v>2.6470948999999999E-3</v>
      </c>
      <c r="I65" s="107">
        <v>2.0486012998000001</v>
      </c>
      <c r="J65" s="105">
        <v>1.4236173935000001</v>
      </c>
      <c r="K65" s="105">
        <v>2.9479601082000002</v>
      </c>
      <c r="L65" s="105">
        <v>0.55467011160000002</v>
      </c>
      <c r="M65" s="105">
        <v>0.37769477159999998</v>
      </c>
      <c r="N65" s="105">
        <v>0.81457027169999996</v>
      </c>
      <c r="O65" s="118">
        <v>39</v>
      </c>
      <c r="P65" s="118">
        <v>14794</v>
      </c>
      <c r="Q65" s="113">
        <v>1.9566586952</v>
      </c>
      <c r="R65" s="105">
        <v>1.3983679146000001</v>
      </c>
      <c r="S65" s="105">
        <v>2.7378440320999999</v>
      </c>
      <c r="T65" s="105">
        <v>0.13313920330000001</v>
      </c>
      <c r="U65" s="107">
        <v>2.6362038663999998</v>
      </c>
      <c r="V65" s="105">
        <v>1.9260948100999999</v>
      </c>
      <c r="W65" s="105">
        <v>3.6081146103999999</v>
      </c>
      <c r="X65" s="105">
        <v>0.77305059730000003</v>
      </c>
      <c r="Y65" s="105">
        <v>0.55247711529999999</v>
      </c>
      <c r="Z65" s="105">
        <v>1.0816868417000001</v>
      </c>
      <c r="AA65" s="118">
        <v>36</v>
      </c>
      <c r="AB65" s="118">
        <v>16124</v>
      </c>
      <c r="AC65" s="113">
        <v>1.7153891613000001</v>
      </c>
      <c r="AD65" s="105">
        <v>1.21227785</v>
      </c>
      <c r="AE65" s="105">
        <v>2.4272983085000002</v>
      </c>
      <c r="AF65" s="105">
        <v>8.8341820799999998E-2</v>
      </c>
      <c r="AG65" s="107">
        <v>2.2326966012999998</v>
      </c>
      <c r="AH65" s="105">
        <v>1.6105076327000001</v>
      </c>
      <c r="AI65" s="105">
        <v>3.0952564349</v>
      </c>
      <c r="AJ65" s="105">
        <v>0.73945558960000002</v>
      </c>
      <c r="AK65" s="105">
        <v>0.52257858010000002</v>
      </c>
      <c r="AL65" s="105">
        <v>1.0463394210000001</v>
      </c>
      <c r="AM65" s="105">
        <v>0.5839392108</v>
      </c>
      <c r="AN65" s="105">
        <v>0.8766930919</v>
      </c>
      <c r="AO65" s="105">
        <v>0.54739795280000003</v>
      </c>
      <c r="AP65" s="105">
        <v>1.4040804747</v>
      </c>
      <c r="AQ65" s="105">
        <v>0.31984837370000002</v>
      </c>
      <c r="AR65" s="105">
        <v>1.2881858976</v>
      </c>
      <c r="AS65" s="105">
        <v>0.78215204159999996</v>
      </c>
      <c r="AT65" s="105">
        <v>2.1216116799</v>
      </c>
      <c r="AU65" s="104">
        <v>1</v>
      </c>
      <c r="AV65" s="104" t="s">
        <v>28</v>
      </c>
      <c r="AW65" s="104" t="s">
        <v>28</v>
      </c>
      <c r="AX65" s="104" t="s">
        <v>28</v>
      </c>
      <c r="AY65" s="104" t="s">
        <v>28</v>
      </c>
      <c r="AZ65" s="104" t="s">
        <v>28</v>
      </c>
      <c r="BA65" s="104" t="s">
        <v>28</v>
      </c>
      <c r="BB65" s="104" t="s">
        <v>28</v>
      </c>
      <c r="BC65" s="114">
        <v>-1</v>
      </c>
      <c r="BD65" s="115">
        <v>5.8</v>
      </c>
      <c r="BE65" s="115">
        <v>7.8</v>
      </c>
      <c r="BF65" s="115">
        <v>7.2</v>
      </c>
    </row>
    <row r="66" spans="1:93" x14ac:dyDescent="0.3">
      <c r="A66" s="10"/>
      <c r="B66" t="s">
        <v>93</v>
      </c>
      <c r="C66" s="104">
        <v>79</v>
      </c>
      <c r="D66" s="118">
        <v>17901</v>
      </c>
      <c r="E66" s="113">
        <v>4.2162727972000003</v>
      </c>
      <c r="F66" s="105">
        <v>3.2904694451999998</v>
      </c>
      <c r="G66" s="105">
        <v>5.4025592994</v>
      </c>
      <c r="H66" s="105">
        <v>6.4538390000000001E-4</v>
      </c>
      <c r="I66" s="107">
        <v>4.4131612759000003</v>
      </c>
      <c r="J66" s="105">
        <v>3.5398278595999999</v>
      </c>
      <c r="K66" s="105">
        <v>5.5019603267999999</v>
      </c>
      <c r="L66" s="105">
        <v>1.5396674561000001</v>
      </c>
      <c r="M66" s="105">
        <v>1.2015894046</v>
      </c>
      <c r="N66" s="105">
        <v>1.9728668265</v>
      </c>
      <c r="O66" s="118">
        <v>57</v>
      </c>
      <c r="P66" s="118">
        <v>18091</v>
      </c>
      <c r="Q66" s="113">
        <v>2.8770147378000002</v>
      </c>
      <c r="R66" s="105">
        <v>2.1672259182000002</v>
      </c>
      <c r="S66" s="105">
        <v>3.8192667095999999</v>
      </c>
      <c r="T66" s="105">
        <v>0.37548230690000001</v>
      </c>
      <c r="U66" s="107">
        <v>3.1507379360000001</v>
      </c>
      <c r="V66" s="105">
        <v>2.4303447487000001</v>
      </c>
      <c r="W66" s="105">
        <v>4.0846672253999996</v>
      </c>
      <c r="X66" s="105">
        <v>1.1366713914</v>
      </c>
      <c r="Y66" s="105">
        <v>0.8562429895</v>
      </c>
      <c r="Z66" s="105">
        <v>1.5089429845</v>
      </c>
      <c r="AA66" s="118">
        <v>61</v>
      </c>
      <c r="AB66" s="118">
        <v>18205</v>
      </c>
      <c r="AC66" s="113">
        <v>2.9071893463</v>
      </c>
      <c r="AD66" s="105">
        <v>2.2071985205</v>
      </c>
      <c r="AE66" s="105">
        <v>3.8291752266999999</v>
      </c>
      <c r="AF66" s="105">
        <v>0.10828823899999999</v>
      </c>
      <c r="AG66" s="107">
        <v>3.3507278220000001</v>
      </c>
      <c r="AH66" s="105">
        <v>2.6070776225999999</v>
      </c>
      <c r="AI66" s="105">
        <v>4.3064989090000001</v>
      </c>
      <c r="AJ66" s="105">
        <v>1.2532068294000001</v>
      </c>
      <c r="AK66" s="105">
        <v>0.95146064819999998</v>
      </c>
      <c r="AL66" s="105">
        <v>1.6506487791</v>
      </c>
      <c r="AM66" s="105">
        <v>0.95712107260000001</v>
      </c>
      <c r="AN66" s="105">
        <v>1.0104881661</v>
      </c>
      <c r="AO66" s="105">
        <v>0.69080197389999998</v>
      </c>
      <c r="AP66" s="105">
        <v>1.4781172788000001</v>
      </c>
      <c r="AQ66" s="105">
        <v>3.79078677E-2</v>
      </c>
      <c r="AR66" s="105">
        <v>0.68235972300000003</v>
      </c>
      <c r="AS66" s="105">
        <v>0.47565610200000003</v>
      </c>
      <c r="AT66" s="105">
        <v>0.97888955820000001</v>
      </c>
      <c r="AU66" s="104">
        <v>1</v>
      </c>
      <c r="AV66" s="104" t="s">
        <v>28</v>
      </c>
      <c r="AW66" s="104" t="s">
        <v>28</v>
      </c>
      <c r="AX66" s="104" t="s">
        <v>28</v>
      </c>
      <c r="AY66" s="104" t="s">
        <v>28</v>
      </c>
      <c r="AZ66" s="104" t="s">
        <v>28</v>
      </c>
      <c r="BA66" s="104" t="s">
        <v>28</v>
      </c>
      <c r="BB66" s="104" t="s">
        <v>28</v>
      </c>
      <c r="BC66" s="114">
        <v>-1</v>
      </c>
      <c r="BD66" s="115">
        <v>15.8</v>
      </c>
      <c r="BE66" s="115">
        <v>11.4</v>
      </c>
      <c r="BF66" s="115">
        <v>12.2</v>
      </c>
      <c r="BQ66" s="52"/>
      <c r="CC66" s="4"/>
      <c r="CO66" s="4"/>
    </row>
    <row r="67" spans="1:93" x14ac:dyDescent="0.3">
      <c r="A67" s="10"/>
      <c r="B67" t="s">
        <v>133</v>
      </c>
      <c r="C67" s="104">
        <v>54</v>
      </c>
      <c r="D67" s="118">
        <v>21342</v>
      </c>
      <c r="E67" s="113">
        <v>2.8511194030999998</v>
      </c>
      <c r="F67" s="105">
        <v>2.1334931878000001</v>
      </c>
      <c r="G67" s="105">
        <v>3.8101278678999999</v>
      </c>
      <c r="H67" s="105">
        <v>0.78516578609999998</v>
      </c>
      <c r="I67" s="107">
        <v>2.5302220972999998</v>
      </c>
      <c r="J67" s="105">
        <v>1.9378706536000001</v>
      </c>
      <c r="K67" s="105">
        <v>3.3036383774</v>
      </c>
      <c r="L67" s="105">
        <v>1.0411507911</v>
      </c>
      <c r="M67" s="105">
        <v>0.77909333359999999</v>
      </c>
      <c r="N67" s="105">
        <v>1.3913544412000001</v>
      </c>
      <c r="O67" s="118">
        <v>59</v>
      </c>
      <c r="P67" s="118">
        <v>20655</v>
      </c>
      <c r="Q67" s="113">
        <v>3.0669793887000001</v>
      </c>
      <c r="R67" s="105">
        <v>2.3197076400999999</v>
      </c>
      <c r="S67" s="105">
        <v>4.0549776222</v>
      </c>
      <c r="T67" s="105">
        <v>0.177695414</v>
      </c>
      <c r="U67" s="107">
        <v>2.8564512225000001</v>
      </c>
      <c r="V67" s="105">
        <v>2.2131447024000002</v>
      </c>
      <c r="W67" s="105">
        <v>3.6867510641000001</v>
      </c>
      <c r="X67" s="105">
        <v>1.2117239732</v>
      </c>
      <c r="Y67" s="105">
        <v>0.91648654979999999</v>
      </c>
      <c r="Z67" s="105">
        <v>1.6020693238999999</v>
      </c>
      <c r="AA67" s="118">
        <v>46</v>
      </c>
      <c r="AB67" s="118">
        <v>20300</v>
      </c>
      <c r="AC67" s="113">
        <v>2.2515187856000001</v>
      </c>
      <c r="AD67" s="105">
        <v>1.6505885376</v>
      </c>
      <c r="AE67" s="105">
        <v>3.0712298833</v>
      </c>
      <c r="AF67" s="105">
        <v>0.85040456939999998</v>
      </c>
      <c r="AG67" s="107">
        <v>2.2660098521999998</v>
      </c>
      <c r="AH67" s="105">
        <v>1.6973014145</v>
      </c>
      <c r="AI67" s="105">
        <v>3.0252732993999998</v>
      </c>
      <c r="AJ67" s="105">
        <v>0.97056585679999996</v>
      </c>
      <c r="AK67" s="105">
        <v>0.71152187960000002</v>
      </c>
      <c r="AL67" s="105">
        <v>1.3239200498999999</v>
      </c>
      <c r="AM67" s="105">
        <v>0.13335792360000001</v>
      </c>
      <c r="AN67" s="105">
        <v>0.73411604720000001</v>
      </c>
      <c r="AO67" s="105">
        <v>0.49032378269999999</v>
      </c>
      <c r="AP67" s="105">
        <v>1.0991234563000001</v>
      </c>
      <c r="AQ67" s="105">
        <v>0.71236974040000001</v>
      </c>
      <c r="AR67" s="105">
        <v>1.0757106086999999</v>
      </c>
      <c r="AS67" s="105">
        <v>0.72978518429999994</v>
      </c>
      <c r="AT67" s="105">
        <v>1.5856081196</v>
      </c>
      <c r="AU67" s="104" t="s">
        <v>28</v>
      </c>
      <c r="AV67" s="104" t="s">
        <v>28</v>
      </c>
      <c r="AW67" s="104" t="s">
        <v>28</v>
      </c>
      <c r="AX67" s="104" t="s">
        <v>28</v>
      </c>
      <c r="AY67" s="104" t="s">
        <v>28</v>
      </c>
      <c r="AZ67" s="104" t="s">
        <v>28</v>
      </c>
      <c r="BA67" s="104" t="s">
        <v>28</v>
      </c>
      <c r="BB67" s="104" t="s">
        <v>28</v>
      </c>
      <c r="BC67" s="114" t="s">
        <v>28</v>
      </c>
      <c r="BD67" s="115">
        <v>10.8</v>
      </c>
      <c r="BE67" s="115">
        <v>11.8</v>
      </c>
      <c r="BF67" s="115">
        <v>9.1999999999999993</v>
      </c>
      <c r="BQ67" s="52"/>
    </row>
    <row r="68" spans="1:93" x14ac:dyDescent="0.3">
      <c r="A68" s="10"/>
      <c r="B68" t="s">
        <v>96</v>
      </c>
      <c r="C68" s="104">
        <v>51</v>
      </c>
      <c r="D68" s="118">
        <v>20791</v>
      </c>
      <c r="E68" s="113">
        <v>2.0663720671000001</v>
      </c>
      <c r="F68" s="105">
        <v>1.5322236659999999</v>
      </c>
      <c r="G68" s="105">
        <v>2.7867299106000001</v>
      </c>
      <c r="H68" s="105">
        <v>6.4981518899999993E-2</v>
      </c>
      <c r="I68" s="107">
        <v>2.4529844644000001</v>
      </c>
      <c r="J68" s="105">
        <v>1.8642439435</v>
      </c>
      <c r="K68" s="105">
        <v>3.2276531210999999</v>
      </c>
      <c r="L68" s="105">
        <v>0.754582537</v>
      </c>
      <c r="M68" s="105">
        <v>0.55952615679999995</v>
      </c>
      <c r="N68" s="105">
        <v>1.0176375102999999</v>
      </c>
      <c r="O68" s="118">
        <v>44</v>
      </c>
      <c r="P68" s="118">
        <v>24047</v>
      </c>
      <c r="Q68" s="113">
        <v>1.6424872952</v>
      </c>
      <c r="R68" s="105">
        <v>1.1954755291000001</v>
      </c>
      <c r="S68" s="105">
        <v>2.2566455349000001</v>
      </c>
      <c r="T68" s="105">
        <v>7.6287001999999996E-3</v>
      </c>
      <c r="U68" s="107">
        <v>1.8297500728</v>
      </c>
      <c r="V68" s="105">
        <v>1.3616588473</v>
      </c>
      <c r="W68" s="105">
        <v>2.4587548749999999</v>
      </c>
      <c r="X68" s="105">
        <v>0.64892553190000002</v>
      </c>
      <c r="Y68" s="105">
        <v>0.47231695239999999</v>
      </c>
      <c r="Z68" s="105">
        <v>0.89157152589999999</v>
      </c>
      <c r="AA68" s="118">
        <v>61</v>
      </c>
      <c r="AB68" s="118">
        <v>26241</v>
      </c>
      <c r="AC68" s="113">
        <v>2.1471346430999998</v>
      </c>
      <c r="AD68" s="105">
        <v>1.6295422992999999</v>
      </c>
      <c r="AE68" s="105">
        <v>2.8291301045999999</v>
      </c>
      <c r="AF68" s="105">
        <v>0.58259876150000001</v>
      </c>
      <c r="AG68" s="107">
        <v>2.3246065318000002</v>
      </c>
      <c r="AH68" s="105">
        <v>1.808690527</v>
      </c>
      <c r="AI68" s="105">
        <v>2.9876838777999999</v>
      </c>
      <c r="AJ68" s="105">
        <v>0.9255688151</v>
      </c>
      <c r="AK68" s="105">
        <v>0.70244944350000005</v>
      </c>
      <c r="AL68" s="105">
        <v>1.2195577054</v>
      </c>
      <c r="AM68" s="105">
        <v>0.19681561040000001</v>
      </c>
      <c r="AN68" s="105">
        <v>1.3072458151999999</v>
      </c>
      <c r="AO68" s="105">
        <v>0.87028680719999996</v>
      </c>
      <c r="AP68" s="105">
        <v>1.9635959169999999</v>
      </c>
      <c r="AQ68" s="105">
        <v>0.2873242781</v>
      </c>
      <c r="AR68" s="105">
        <v>0.7948652236</v>
      </c>
      <c r="AS68" s="105">
        <v>0.52074928369999995</v>
      </c>
      <c r="AT68" s="105">
        <v>1.2132723817</v>
      </c>
      <c r="AU68" s="104" t="s">
        <v>28</v>
      </c>
      <c r="AV68" s="104" t="s">
        <v>28</v>
      </c>
      <c r="AW68" s="104" t="s">
        <v>28</v>
      </c>
      <c r="AX68" s="104" t="s">
        <v>28</v>
      </c>
      <c r="AY68" s="104" t="s">
        <v>28</v>
      </c>
      <c r="AZ68" s="104" t="s">
        <v>28</v>
      </c>
      <c r="BA68" s="104" t="s">
        <v>28</v>
      </c>
      <c r="BB68" s="104" t="s">
        <v>28</v>
      </c>
      <c r="BC68" s="114" t="s">
        <v>28</v>
      </c>
      <c r="BD68" s="115">
        <v>10.199999999999999</v>
      </c>
      <c r="BE68" s="115">
        <v>8.8000000000000007</v>
      </c>
      <c r="BF68" s="115">
        <v>12.2</v>
      </c>
    </row>
    <row r="69" spans="1:93" s="3" customFormat="1" x14ac:dyDescent="0.3">
      <c r="A69" s="10"/>
      <c r="B69" s="3" t="s">
        <v>185</v>
      </c>
      <c r="C69" s="110">
        <v>39</v>
      </c>
      <c r="D69" s="117">
        <v>20619</v>
      </c>
      <c r="E69" s="106">
        <v>2.3179661313</v>
      </c>
      <c r="F69" s="111">
        <v>1.6618032511</v>
      </c>
      <c r="G69" s="111">
        <v>3.2332148721</v>
      </c>
      <c r="H69" s="111">
        <v>0.3262191995</v>
      </c>
      <c r="I69" s="112">
        <v>1.8914593336000001</v>
      </c>
      <c r="J69" s="111">
        <v>1.381960649</v>
      </c>
      <c r="K69" s="111">
        <v>2.5887990468000002</v>
      </c>
      <c r="L69" s="111">
        <v>0.8464578049</v>
      </c>
      <c r="M69" s="111">
        <v>0.6068450755</v>
      </c>
      <c r="N69" s="111">
        <v>1.1806816012000001</v>
      </c>
      <c r="O69" s="117">
        <v>37</v>
      </c>
      <c r="P69" s="117">
        <v>20697</v>
      </c>
      <c r="Q69" s="106">
        <v>2.0457352472000001</v>
      </c>
      <c r="R69" s="111">
        <v>1.4548509408999999</v>
      </c>
      <c r="S69" s="111">
        <v>2.8766058322000001</v>
      </c>
      <c r="T69" s="111">
        <v>0.220891168</v>
      </c>
      <c r="U69" s="112">
        <v>1.7876987003</v>
      </c>
      <c r="V69" s="111">
        <v>1.2952620841</v>
      </c>
      <c r="W69" s="111">
        <v>2.4673513432999998</v>
      </c>
      <c r="X69" s="111">
        <v>0.80824359339999996</v>
      </c>
      <c r="Y69" s="111">
        <v>0.57479283010000004</v>
      </c>
      <c r="Z69" s="111">
        <v>1.136509838</v>
      </c>
      <c r="AA69" s="117">
        <v>24</v>
      </c>
      <c r="AB69" s="117">
        <v>20476</v>
      </c>
      <c r="AC69" s="106">
        <v>1.213687111</v>
      </c>
      <c r="AD69" s="111">
        <v>0.80096977499999999</v>
      </c>
      <c r="AE69" s="111">
        <v>1.8390661537999999</v>
      </c>
      <c r="AF69" s="111">
        <v>2.2495683000000001E-3</v>
      </c>
      <c r="AG69" s="112">
        <v>1.1721039264999999</v>
      </c>
      <c r="AH69" s="111">
        <v>0.78562506939999999</v>
      </c>
      <c r="AI69" s="111">
        <v>1.7487064352999999</v>
      </c>
      <c r="AJ69" s="111">
        <v>0.52318607260000005</v>
      </c>
      <c r="AK69" s="111">
        <v>0.3452753408</v>
      </c>
      <c r="AL69" s="111">
        <v>0.7927692314</v>
      </c>
      <c r="AM69" s="111">
        <v>5.2054033700000002E-2</v>
      </c>
      <c r="AN69" s="111">
        <v>0.59327672659999997</v>
      </c>
      <c r="AO69" s="111">
        <v>0.35034673820000001</v>
      </c>
      <c r="AP69" s="111">
        <v>1.0046540639999999</v>
      </c>
      <c r="AQ69" s="111">
        <v>0.59782653190000001</v>
      </c>
      <c r="AR69" s="111">
        <v>0.88255614250000003</v>
      </c>
      <c r="AS69" s="111">
        <v>0.55482379390000003</v>
      </c>
      <c r="AT69" s="111">
        <v>1.4038787688000001</v>
      </c>
      <c r="AU69" s="110" t="s">
        <v>28</v>
      </c>
      <c r="AV69" s="110" t="s">
        <v>28</v>
      </c>
      <c r="AW69" s="110">
        <v>3</v>
      </c>
      <c r="AX69" s="110" t="s">
        <v>28</v>
      </c>
      <c r="AY69" s="110" t="s">
        <v>28</v>
      </c>
      <c r="AZ69" s="110" t="s">
        <v>28</v>
      </c>
      <c r="BA69" s="110" t="s">
        <v>28</v>
      </c>
      <c r="BB69" s="110" t="s">
        <v>28</v>
      </c>
      <c r="BC69" s="108">
        <v>-3</v>
      </c>
      <c r="BD69" s="109">
        <v>7.8</v>
      </c>
      <c r="BE69" s="109">
        <v>7.4</v>
      </c>
      <c r="BF69" s="109">
        <v>4.8</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4" t="s">
        <v>28</v>
      </c>
      <c r="D70" s="118" t="s">
        <v>28</v>
      </c>
      <c r="E70" s="113" t="s">
        <v>28</v>
      </c>
      <c r="F70" s="105" t="s">
        <v>28</v>
      </c>
      <c r="G70" s="105" t="s">
        <v>28</v>
      </c>
      <c r="H70" s="105" t="s">
        <v>28</v>
      </c>
      <c r="I70" s="107" t="s">
        <v>28</v>
      </c>
      <c r="J70" s="105" t="s">
        <v>28</v>
      </c>
      <c r="K70" s="105" t="s">
        <v>28</v>
      </c>
      <c r="L70" s="105" t="s">
        <v>28</v>
      </c>
      <c r="M70" s="105" t="s">
        <v>28</v>
      </c>
      <c r="N70" s="105" t="s">
        <v>28</v>
      </c>
      <c r="O70" s="118" t="s">
        <v>28</v>
      </c>
      <c r="P70" s="118" t="s">
        <v>28</v>
      </c>
      <c r="Q70" s="113" t="s">
        <v>28</v>
      </c>
      <c r="R70" s="105" t="s">
        <v>28</v>
      </c>
      <c r="S70" s="105" t="s">
        <v>28</v>
      </c>
      <c r="T70" s="105" t="s">
        <v>28</v>
      </c>
      <c r="U70" s="107" t="s">
        <v>28</v>
      </c>
      <c r="V70" s="105" t="s">
        <v>28</v>
      </c>
      <c r="W70" s="105" t="s">
        <v>28</v>
      </c>
      <c r="X70" s="105" t="s">
        <v>28</v>
      </c>
      <c r="Y70" s="105" t="s">
        <v>28</v>
      </c>
      <c r="Z70" s="105" t="s">
        <v>28</v>
      </c>
      <c r="AA70" s="118" t="s">
        <v>28</v>
      </c>
      <c r="AB70" s="118" t="s">
        <v>28</v>
      </c>
      <c r="AC70" s="113" t="s">
        <v>28</v>
      </c>
      <c r="AD70" s="105" t="s">
        <v>28</v>
      </c>
      <c r="AE70" s="105" t="s">
        <v>28</v>
      </c>
      <c r="AF70" s="105" t="s">
        <v>28</v>
      </c>
      <c r="AG70" s="107" t="s">
        <v>28</v>
      </c>
      <c r="AH70" s="105" t="s">
        <v>28</v>
      </c>
      <c r="AI70" s="105" t="s">
        <v>28</v>
      </c>
      <c r="AJ70" s="105" t="s">
        <v>28</v>
      </c>
      <c r="AK70" s="105" t="s">
        <v>28</v>
      </c>
      <c r="AL70" s="105" t="s">
        <v>28</v>
      </c>
      <c r="AM70" s="105">
        <v>0.25948602929999998</v>
      </c>
      <c r="AN70" s="105">
        <v>0.38831908240000002</v>
      </c>
      <c r="AO70" s="105">
        <v>7.5012203400000005E-2</v>
      </c>
      <c r="AP70" s="105">
        <v>2.0102290416000002</v>
      </c>
      <c r="AQ70" s="105">
        <v>0.82059421690000001</v>
      </c>
      <c r="AR70" s="105">
        <v>0.86579405890000005</v>
      </c>
      <c r="AS70" s="105">
        <v>0.2491823114</v>
      </c>
      <c r="AT70" s="105">
        <v>3.0082366126000002</v>
      </c>
      <c r="AU70" s="104" t="s">
        <v>28</v>
      </c>
      <c r="AV70" s="104" t="s">
        <v>28</v>
      </c>
      <c r="AW70" s="104" t="s">
        <v>28</v>
      </c>
      <c r="AX70" s="104" t="s">
        <v>28</v>
      </c>
      <c r="AY70" s="104" t="s">
        <v>28</v>
      </c>
      <c r="AZ70" s="104" t="s">
        <v>432</v>
      </c>
      <c r="BA70" s="104" t="s">
        <v>432</v>
      </c>
      <c r="BB70" s="104" t="s">
        <v>432</v>
      </c>
      <c r="BC70" s="114" t="s">
        <v>433</v>
      </c>
      <c r="BD70" s="115" t="s">
        <v>28</v>
      </c>
      <c r="BE70" s="115" t="s">
        <v>28</v>
      </c>
      <c r="BF70" s="115" t="s">
        <v>28</v>
      </c>
    </row>
    <row r="71" spans="1:93" x14ac:dyDescent="0.3">
      <c r="A71" s="10"/>
      <c r="B71" t="s">
        <v>186</v>
      </c>
      <c r="C71" s="104">
        <v>30</v>
      </c>
      <c r="D71" s="118">
        <v>25687</v>
      </c>
      <c r="E71" s="113">
        <v>2.8936162198000002</v>
      </c>
      <c r="F71" s="105">
        <v>1.9886723215</v>
      </c>
      <c r="G71" s="105">
        <v>4.2103541829999998</v>
      </c>
      <c r="H71" s="105">
        <v>0.7732945282</v>
      </c>
      <c r="I71" s="107">
        <v>1.1679059446</v>
      </c>
      <c r="J71" s="105">
        <v>0.8165831992</v>
      </c>
      <c r="K71" s="105">
        <v>1.6703800628000001</v>
      </c>
      <c r="L71" s="105">
        <v>1.0566694658</v>
      </c>
      <c r="M71" s="105">
        <v>0.72620871600000003</v>
      </c>
      <c r="N71" s="105">
        <v>1.5375061402000001</v>
      </c>
      <c r="O71" s="118">
        <v>46</v>
      </c>
      <c r="P71" s="118">
        <v>27087</v>
      </c>
      <c r="Q71" s="113">
        <v>3.5319356119999998</v>
      </c>
      <c r="R71" s="105">
        <v>2.5912233677000001</v>
      </c>
      <c r="S71" s="105">
        <v>4.8141620374</v>
      </c>
      <c r="T71" s="105">
        <v>3.4982725200000002E-2</v>
      </c>
      <c r="U71" s="107">
        <v>1.6982316239999999</v>
      </c>
      <c r="V71" s="105">
        <v>1.272020479</v>
      </c>
      <c r="W71" s="105">
        <v>2.2672517436000001</v>
      </c>
      <c r="X71" s="105">
        <v>1.3954221762000001</v>
      </c>
      <c r="Y71" s="105">
        <v>1.0237589094999999</v>
      </c>
      <c r="Z71" s="105">
        <v>1.9020132881</v>
      </c>
      <c r="AA71" s="118">
        <v>43</v>
      </c>
      <c r="AB71" s="118">
        <v>27234</v>
      </c>
      <c r="AC71" s="113">
        <v>2.7952712037</v>
      </c>
      <c r="AD71" s="105">
        <v>2.0318748404</v>
      </c>
      <c r="AE71" s="105">
        <v>3.8454834652000001</v>
      </c>
      <c r="AF71" s="105">
        <v>0.25193562749999998</v>
      </c>
      <c r="AG71" s="107">
        <v>1.578908717</v>
      </c>
      <c r="AH71" s="105">
        <v>1.1709814196999999</v>
      </c>
      <c r="AI71" s="105">
        <v>2.1289430343000002</v>
      </c>
      <c r="AJ71" s="105">
        <v>1.2049620941000001</v>
      </c>
      <c r="AK71" s="105">
        <v>0.87588358489999996</v>
      </c>
      <c r="AL71" s="105">
        <v>1.6576787980000001</v>
      </c>
      <c r="AM71" s="105">
        <v>0.28805990590000002</v>
      </c>
      <c r="AN71" s="105">
        <v>0.79142756569999995</v>
      </c>
      <c r="AO71" s="105">
        <v>0.51403563409999997</v>
      </c>
      <c r="AP71" s="105">
        <v>1.2185100607999999</v>
      </c>
      <c r="AQ71" s="105">
        <v>0.41020130100000002</v>
      </c>
      <c r="AR71" s="105">
        <v>1.2205957333999999</v>
      </c>
      <c r="AS71" s="105">
        <v>0.75951637959999996</v>
      </c>
      <c r="AT71" s="105">
        <v>1.9615823756999999</v>
      </c>
      <c r="AU71" s="104" t="s">
        <v>28</v>
      </c>
      <c r="AV71" s="104" t="s">
        <v>28</v>
      </c>
      <c r="AW71" s="104" t="s">
        <v>28</v>
      </c>
      <c r="AX71" s="104" t="s">
        <v>28</v>
      </c>
      <c r="AY71" s="104" t="s">
        <v>28</v>
      </c>
      <c r="AZ71" s="104" t="s">
        <v>28</v>
      </c>
      <c r="BA71" s="104" t="s">
        <v>28</v>
      </c>
      <c r="BB71" s="104" t="s">
        <v>28</v>
      </c>
      <c r="BC71" s="114" t="s">
        <v>28</v>
      </c>
      <c r="BD71" s="115">
        <v>6</v>
      </c>
      <c r="BE71" s="115">
        <v>9.1999999999999993</v>
      </c>
      <c r="BF71" s="115">
        <v>8.6</v>
      </c>
    </row>
    <row r="72" spans="1:93" x14ac:dyDescent="0.3">
      <c r="A72" s="10"/>
      <c r="B72" t="s">
        <v>187</v>
      </c>
      <c r="C72" s="104">
        <v>52</v>
      </c>
      <c r="D72" s="118">
        <v>22265</v>
      </c>
      <c r="E72" s="113">
        <v>3.6155767326000001</v>
      </c>
      <c r="F72" s="105">
        <v>2.6975437151000001</v>
      </c>
      <c r="G72" s="105">
        <v>4.8460364278999997</v>
      </c>
      <c r="H72" s="105">
        <v>6.2984205000000001E-2</v>
      </c>
      <c r="I72" s="107">
        <v>2.3355041545000002</v>
      </c>
      <c r="J72" s="105">
        <v>1.7796730686</v>
      </c>
      <c r="K72" s="105">
        <v>3.0649335274</v>
      </c>
      <c r="L72" s="105">
        <v>1.3203096901</v>
      </c>
      <c r="M72" s="105">
        <v>0.98506915220000002</v>
      </c>
      <c r="N72" s="105">
        <v>1.7696399019</v>
      </c>
      <c r="O72" s="118">
        <v>47</v>
      </c>
      <c r="P72" s="118">
        <v>23396</v>
      </c>
      <c r="Q72" s="113">
        <v>2.8975868379</v>
      </c>
      <c r="R72" s="105">
        <v>2.1325220524000001</v>
      </c>
      <c r="S72" s="105">
        <v>3.9371266870000001</v>
      </c>
      <c r="T72" s="105">
        <v>0.38729160219999997</v>
      </c>
      <c r="U72" s="107">
        <v>2.0088904086000001</v>
      </c>
      <c r="V72" s="105">
        <v>1.5093700889999999</v>
      </c>
      <c r="W72" s="105">
        <v>2.6737250878999999</v>
      </c>
      <c r="X72" s="105">
        <v>1.1447991626</v>
      </c>
      <c r="Y72" s="105">
        <v>0.84253193999999998</v>
      </c>
      <c r="Z72" s="105">
        <v>1.5555079404000001</v>
      </c>
      <c r="AA72" s="118">
        <v>47</v>
      </c>
      <c r="AB72" s="118">
        <v>23856</v>
      </c>
      <c r="AC72" s="113">
        <v>2.4963800960000002</v>
      </c>
      <c r="AD72" s="105">
        <v>1.8358516311999999</v>
      </c>
      <c r="AE72" s="105">
        <v>3.3945627620000001</v>
      </c>
      <c r="AF72" s="105">
        <v>0.63989543260000004</v>
      </c>
      <c r="AG72" s="107">
        <v>1.9701542589000001</v>
      </c>
      <c r="AH72" s="105">
        <v>1.4802658703</v>
      </c>
      <c r="AI72" s="105">
        <v>2.6221693560000001</v>
      </c>
      <c r="AJ72" s="105">
        <v>1.0761186192000001</v>
      </c>
      <c r="AK72" s="105">
        <v>0.79138354200000005</v>
      </c>
      <c r="AL72" s="105">
        <v>1.4632996787000001</v>
      </c>
      <c r="AM72" s="105">
        <v>0.48748973909999999</v>
      </c>
      <c r="AN72" s="105">
        <v>0.86153762960000002</v>
      </c>
      <c r="AO72" s="105">
        <v>0.56566521800000003</v>
      </c>
      <c r="AP72" s="105">
        <v>1.3121667439</v>
      </c>
      <c r="AQ72" s="105">
        <v>0.29025198549999998</v>
      </c>
      <c r="AR72" s="105">
        <v>0.80141760279999996</v>
      </c>
      <c r="AS72" s="105">
        <v>0.53172017270000005</v>
      </c>
      <c r="AT72" s="105">
        <v>1.2079101135000001</v>
      </c>
      <c r="AU72" s="104" t="s">
        <v>28</v>
      </c>
      <c r="AV72" s="104" t="s">
        <v>28</v>
      </c>
      <c r="AW72" s="104" t="s">
        <v>28</v>
      </c>
      <c r="AX72" s="104" t="s">
        <v>28</v>
      </c>
      <c r="AY72" s="104" t="s">
        <v>28</v>
      </c>
      <c r="AZ72" s="104" t="s">
        <v>28</v>
      </c>
      <c r="BA72" s="104" t="s">
        <v>28</v>
      </c>
      <c r="BB72" s="104" t="s">
        <v>28</v>
      </c>
      <c r="BC72" s="114" t="s">
        <v>28</v>
      </c>
      <c r="BD72" s="115">
        <v>10.4</v>
      </c>
      <c r="BE72" s="115">
        <v>9.4</v>
      </c>
      <c r="BF72" s="115">
        <v>9.4</v>
      </c>
    </row>
    <row r="73" spans="1:93" x14ac:dyDescent="0.3">
      <c r="A73" s="10"/>
      <c r="B73" t="s">
        <v>189</v>
      </c>
      <c r="C73" s="104">
        <v>8</v>
      </c>
      <c r="D73" s="118">
        <v>2117</v>
      </c>
      <c r="E73" s="113">
        <v>6.7629385351</v>
      </c>
      <c r="F73" s="105">
        <v>3.3516723110000002</v>
      </c>
      <c r="G73" s="105">
        <v>13.646124497000001</v>
      </c>
      <c r="H73" s="105">
        <v>1.1597797300000001E-2</v>
      </c>
      <c r="I73" s="107">
        <v>3.7789324515999998</v>
      </c>
      <c r="J73" s="105">
        <v>1.8898352147999999</v>
      </c>
      <c r="K73" s="105">
        <v>7.5563892352000002</v>
      </c>
      <c r="L73" s="105">
        <v>2.4696400994999999</v>
      </c>
      <c r="M73" s="105">
        <v>1.2239390164999999</v>
      </c>
      <c r="N73" s="105">
        <v>4.9831912688999997</v>
      </c>
      <c r="O73" s="118" t="s">
        <v>28</v>
      </c>
      <c r="P73" s="118" t="s">
        <v>28</v>
      </c>
      <c r="Q73" s="113" t="s">
        <v>28</v>
      </c>
      <c r="R73" s="105" t="s">
        <v>28</v>
      </c>
      <c r="S73" s="105" t="s">
        <v>28</v>
      </c>
      <c r="T73" s="105" t="s">
        <v>28</v>
      </c>
      <c r="U73" s="107" t="s">
        <v>28</v>
      </c>
      <c r="V73" s="105" t="s">
        <v>28</v>
      </c>
      <c r="W73" s="105" t="s">
        <v>28</v>
      </c>
      <c r="X73" s="105" t="s">
        <v>28</v>
      </c>
      <c r="Y73" s="105" t="s">
        <v>28</v>
      </c>
      <c r="Z73" s="105" t="s">
        <v>28</v>
      </c>
      <c r="AA73" s="118" t="s">
        <v>28</v>
      </c>
      <c r="AB73" s="118" t="s">
        <v>28</v>
      </c>
      <c r="AC73" s="113" t="s">
        <v>28</v>
      </c>
      <c r="AD73" s="105" t="s">
        <v>28</v>
      </c>
      <c r="AE73" s="105" t="s">
        <v>28</v>
      </c>
      <c r="AF73" s="105" t="s">
        <v>28</v>
      </c>
      <c r="AG73" s="107" t="s">
        <v>28</v>
      </c>
      <c r="AH73" s="105" t="s">
        <v>28</v>
      </c>
      <c r="AI73" s="105" t="s">
        <v>28</v>
      </c>
      <c r="AJ73" s="105" t="s">
        <v>28</v>
      </c>
      <c r="AK73" s="105" t="s">
        <v>28</v>
      </c>
      <c r="AL73" s="105" t="s">
        <v>28</v>
      </c>
      <c r="AM73" s="105">
        <v>0.70206551179999999</v>
      </c>
      <c r="AN73" s="105">
        <v>1.5984965487</v>
      </c>
      <c r="AO73" s="105">
        <v>0.1445329575</v>
      </c>
      <c r="AP73" s="105">
        <v>17.678951985000001</v>
      </c>
      <c r="AQ73" s="105">
        <v>3.7738382799999998E-2</v>
      </c>
      <c r="AR73" s="105">
        <v>0.11000463789999999</v>
      </c>
      <c r="AS73" s="105">
        <v>1.3713090900000001E-2</v>
      </c>
      <c r="AT73" s="105">
        <v>0.88244294950000002</v>
      </c>
      <c r="AU73" s="104" t="s">
        <v>28</v>
      </c>
      <c r="AV73" s="104" t="s">
        <v>28</v>
      </c>
      <c r="AW73" s="104" t="s">
        <v>28</v>
      </c>
      <c r="AX73" s="104" t="s">
        <v>28</v>
      </c>
      <c r="AY73" s="104" t="s">
        <v>28</v>
      </c>
      <c r="AZ73" s="104" t="s">
        <v>28</v>
      </c>
      <c r="BA73" s="104" t="s">
        <v>432</v>
      </c>
      <c r="BB73" s="104" t="s">
        <v>432</v>
      </c>
      <c r="BC73" s="114" t="s">
        <v>433</v>
      </c>
      <c r="BD73" s="115">
        <v>1.6</v>
      </c>
      <c r="BE73" s="115" t="s">
        <v>28</v>
      </c>
      <c r="BF73" s="115" t="s">
        <v>28</v>
      </c>
    </row>
    <row r="74" spans="1:93" x14ac:dyDescent="0.3">
      <c r="A74" s="10"/>
      <c r="B74" t="s">
        <v>188</v>
      </c>
      <c r="C74" s="104">
        <v>10</v>
      </c>
      <c r="D74" s="118">
        <v>2547</v>
      </c>
      <c r="E74" s="113">
        <v>6.6486982509999999</v>
      </c>
      <c r="F74" s="105">
        <v>3.5402364680999998</v>
      </c>
      <c r="G74" s="105">
        <v>12.48650728</v>
      </c>
      <c r="H74" s="105">
        <v>5.8045902000000002E-3</v>
      </c>
      <c r="I74" s="107">
        <v>3.9261876718000002</v>
      </c>
      <c r="J74" s="105">
        <v>2.1125037696</v>
      </c>
      <c r="K74" s="105">
        <v>7.2970045571000002</v>
      </c>
      <c r="L74" s="105">
        <v>2.4279226735999999</v>
      </c>
      <c r="M74" s="105">
        <v>1.2927974871000001</v>
      </c>
      <c r="N74" s="105">
        <v>4.5597307916999998</v>
      </c>
      <c r="O74" s="118" t="s">
        <v>28</v>
      </c>
      <c r="P74" s="118" t="s">
        <v>28</v>
      </c>
      <c r="Q74" s="113" t="s">
        <v>28</v>
      </c>
      <c r="R74" s="105" t="s">
        <v>28</v>
      </c>
      <c r="S74" s="105" t="s">
        <v>28</v>
      </c>
      <c r="T74" s="105" t="s">
        <v>28</v>
      </c>
      <c r="U74" s="107" t="s">
        <v>28</v>
      </c>
      <c r="V74" s="105" t="s">
        <v>28</v>
      </c>
      <c r="W74" s="105" t="s">
        <v>28</v>
      </c>
      <c r="X74" s="105" t="s">
        <v>28</v>
      </c>
      <c r="Y74" s="105" t="s">
        <v>28</v>
      </c>
      <c r="Z74" s="105" t="s">
        <v>28</v>
      </c>
      <c r="AA74" s="118" t="s">
        <v>28</v>
      </c>
      <c r="AB74" s="118" t="s">
        <v>28</v>
      </c>
      <c r="AC74" s="113" t="s">
        <v>28</v>
      </c>
      <c r="AD74" s="105" t="s">
        <v>28</v>
      </c>
      <c r="AE74" s="105" t="s">
        <v>28</v>
      </c>
      <c r="AF74" s="105" t="s">
        <v>28</v>
      </c>
      <c r="AG74" s="107" t="s">
        <v>28</v>
      </c>
      <c r="AH74" s="105" t="s">
        <v>28</v>
      </c>
      <c r="AI74" s="105" t="s">
        <v>28</v>
      </c>
      <c r="AJ74" s="105" t="s">
        <v>28</v>
      </c>
      <c r="AK74" s="105" t="s">
        <v>28</v>
      </c>
      <c r="AL74" s="105" t="s">
        <v>28</v>
      </c>
      <c r="AM74" s="105">
        <v>0.3497505413</v>
      </c>
      <c r="AN74" s="105">
        <v>2.1915528444999999</v>
      </c>
      <c r="AO74" s="105">
        <v>0.42317255640000001</v>
      </c>
      <c r="AP74" s="105">
        <v>11.349752713999999</v>
      </c>
      <c r="AQ74" s="105">
        <v>2.9124131500000001E-2</v>
      </c>
      <c r="AR74" s="105">
        <v>0.1835011543</v>
      </c>
      <c r="AS74" s="105">
        <v>4.0008135299999997E-2</v>
      </c>
      <c r="AT74" s="105">
        <v>0.84164566500000004</v>
      </c>
      <c r="AU74" s="104" t="s">
        <v>28</v>
      </c>
      <c r="AV74" s="104" t="s">
        <v>28</v>
      </c>
      <c r="AW74" s="104" t="s">
        <v>28</v>
      </c>
      <c r="AX74" s="104" t="s">
        <v>28</v>
      </c>
      <c r="AY74" s="104" t="s">
        <v>28</v>
      </c>
      <c r="AZ74" s="104" t="s">
        <v>28</v>
      </c>
      <c r="BA74" s="104" t="s">
        <v>432</v>
      </c>
      <c r="BB74" s="104" t="s">
        <v>432</v>
      </c>
      <c r="BC74" s="114" t="s">
        <v>433</v>
      </c>
      <c r="BD74" s="115">
        <v>2</v>
      </c>
      <c r="BE74" s="115" t="s">
        <v>28</v>
      </c>
      <c r="BF74" s="115" t="s">
        <v>28</v>
      </c>
    </row>
    <row r="75" spans="1:93" x14ac:dyDescent="0.3">
      <c r="A75" s="10"/>
      <c r="B75" t="s">
        <v>190</v>
      </c>
      <c r="C75" s="104">
        <v>8</v>
      </c>
      <c r="D75" s="118">
        <v>2693</v>
      </c>
      <c r="E75" s="113">
        <v>5.1103015170999999</v>
      </c>
      <c r="F75" s="105">
        <v>2.5313310634000001</v>
      </c>
      <c r="G75" s="105">
        <v>10.316778383000001</v>
      </c>
      <c r="H75" s="105">
        <v>8.1759975400000004E-2</v>
      </c>
      <c r="I75" s="107">
        <v>2.9706646862000001</v>
      </c>
      <c r="J75" s="105">
        <v>1.4856224098999999</v>
      </c>
      <c r="K75" s="105">
        <v>5.9401693319</v>
      </c>
      <c r="L75" s="105">
        <v>1.8661422813999999</v>
      </c>
      <c r="M75" s="105">
        <v>0.92437283979999996</v>
      </c>
      <c r="N75" s="105">
        <v>3.7674051685999999</v>
      </c>
      <c r="O75" s="118">
        <v>6</v>
      </c>
      <c r="P75" s="118">
        <v>2800</v>
      </c>
      <c r="Q75" s="113">
        <v>3.3746394185000002</v>
      </c>
      <c r="R75" s="105">
        <v>1.5037227669</v>
      </c>
      <c r="S75" s="105">
        <v>7.573331638</v>
      </c>
      <c r="T75" s="105">
        <v>0.48553438939999999</v>
      </c>
      <c r="U75" s="107">
        <v>2.1428571429000001</v>
      </c>
      <c r="V75" s="105">
        <v>0.96270149039999997</v>
      </c>
      <c r="W75" s="105">
        <v>4.7697409636000003</v>
      </c>
      <c r="X75" s="105">
        <v>1.3332764801999999</v>
      </c>
      <c r="Y75" s="105">
        <v>0.5941014577</v>
      </c>
      <c r="Z75" s="105">
        <v>2.9921255866999998</v>
      </c>
      <c r="AA75" s="118">
        <v>12</v>
      </c>
      <c r="AB75" s="118">
        <v>2717</v>
      </c>
      <c r="AC75" s="113">
        <v>6.5739647357999997</v>
      </c>
      <c r="AD75" s="105">
        <v>3.6898585902000001</v>
      </c>
      <c r="AE75" s="105">
        <v>11.712376312</v>
      </c>
      <c r="AF75" s="105">
        <v>4.0776369999999997E-4</v>
      </c>
      <c r="AG75" s="107">
        <v>4.4166359956000001</v>
      </c>
      <c r="AH75" s="105">
        <v>2.5082503850000002</v>
      </c>
      <c r="AI75" s="105">
        <v>7.7770040958999997</v>
      </c>
      <c r="AJ75" s="105">
        <v>2.8338496472000001</v>
      </c>
      <c r="AK75" s="105">
        <v>1.5905933306</v>
      </c>
      <c r="AL75" s="105">
        <v>5.0488730643000004</v>
      </c>
      <c r="AM75" s="105">
        <v>0.18573909999999999</v>
      </c>
      <c r="AN75" s="105">
        <v>1.9480495308000001</v>
      </c>
      <c r="AO75" s="105">
        <v>0.72554563000000005</v>
      </c>
      <c r="AP75" s="105">
        <v>5.2304042883999999</v>
      </c>
      <c r="AQ75" s="105">
        <v>0.44529185510000002</v>
      </c>
      <c r="AR75" s="105">
        <v>0.66036013869999999</v>
      </c>
      <c r="AS75" s="105">
        <v>0.22751789159999999</v>
      </c>
      <c r="AT75" s="105">
        <v>1.9166647055999999</v>
      </c>
      <c r="AU75" s="104" t="s">
        <v>28</v>
      </c>
      <c r="AV75" s="104" t="s">
        <v>28</v>
      </c>
      <c r="AW75" s="104">
        <v>3</v>
      </c>
      <c r="AX75" s="104" t="s">
        <v>28</v>
      </c>
      <c r="AY75" s="104" t="s">
        <v>28</v>
      </c>
      <c r="AZ75" s="104" t="s">
        <v>28</v>
      </c>
      <c r="BA75" s="104" t="s">
        <v>28</v>
      </c>
      <c r="BB75" s="104" t="s">
        <v>28</v>
      </c>
      <c r="BC75" s="114">
        <v>-3</v>
      </c>
      <c r="BD75" s="115">
        <v>1.6</v>
      </c>
      <c r="BE75" s="115">
        <v>1.2</v>
      </c>
      <c r="BF75" s="115">
        <v>2.4</v>
      </c>
      <c r="BQ75" s="52"/>
      <c r="CC75" s="4"/>
      <c r="CO75" s="4"/>
    </row>
    <row r="76" spans="1:93" x14ac:dyDescent="0.3">
      <c r="A76" s="10"/>
      <c r="B76" t="s">
        <v>191</v>
      </c>
      <c r="C76" s="104">
        <v>30</v>
      </c>
      <c r="D76" s="118">
        <v>5780</v>
      </c>
      <c r="E76" s="113">
        <v>10.490485467999999</v>
      </c>
      <c r="F76" s="105">
        <v>7.2163362447999999</v>
      </c>
      <c r="G76" s="105">
        <v>15.250160418</v>
      </c>
      <c r="H76" s="105">
        <v>1.975415E-12</v>
      </c>
      <c r="I76" s="107">
        <v>5.1903114187000003</v>
      </c>
      <c r="J76" s="105">
        <v>3.6289918057000001</v>
      </c>
      <c r="K76" s="105">
        <v>7.4233655144000004</v>
      </c>
      <c r="L76" s="105">
        <v>3.8308382431000001</v>
      </c>
      <c r="M76" s="105">
        <v>2.6352085368</v>
      </c>
      <c r="N76" s="105">
        <v>5.5689412962000002</v>
      </c>
      <c r="O76" s="118">
        <v>36</v>
      </c>
      <c r="P76" s="118">
        <v>6565</v>
      </c>
      <c r="Q76" s="113">
        <v>10.979439329</v>
      </c>
      <c r="R76" s="105">
        <v>7.7779056183000002</v>
      </c>
      <c r="S76" s="105">
        <v>15.498785135</v>
      </c>
      <c r="T76" s="105">
        <v>7.2678889999999995E-17</v>
      </c>
      <c r="U76" s="107">
        <v>5.4836252855999996</v>
      </c>
      <c r="V76" s="105">
        <v>3.9554950601000001</v>
      </c>
      <c r="W76" s="105">
        <v>7.6021195365000001</v>
      </c>
      <c r="X76" s="105">
        <v>4.3378347753000002</v>
      </c>
      <c r="Y76" s="105">
        <v>3.0729501259999998</v>
      </c>
      <c r="Z76" s="105">
        <v>6.1233699754000002</v>
      </c>
      <c r="AA76" s="118">
        <v>14</v>
      </c>
      <c r="AB76" s="118">
        <v>7404</v>
      </c>
      <c r="AC76" s="113">
        <v>3.3758249473999999</v>
      </c>
      <c r="AD76" s="105">
        <v>1.9764155407999999</v>
      </c>
      <c r="AE76" s="105">
        <v>5.7660921199999997</v>
      </c>
      <c r="AF76" s="105">
        <v>0.16960412859999999</v>
      </c>
      <c r="AG76" s="107">
        <v>1.8908698000999999</v>
      </c>
      <c r="AH76" s="105">
        <v>1.1198721492000001</v>
      </c>
      <c r="AI76" s="105">
        <v>3.1926757027999999</v>
      </c>
      <c r="AJ76" s="105">
        <v>1.4552223385</v>
      </c>
      <c r="AK76" s="105">
        <v>0.85197665460000005</v>
      </c>
      <c r="AL76" s="105">
        <v>2.4855986876</v>
      </c>
      <c r="AM76" s="105">
        <v>2.3106630000000001E-4</v>
      </c>
      <c r="AN76" s="105">
        <v>0.30746788120000001</v>
      </c>
      <c r="AO76" s="105">
        <v>0.1641265358</v>
      </c>
      <c r="AP76" s="105">
        <v>0.57599764409999998</v>
      </c>
      <c r="AQ76" s="105">
        <v>0.85752201350000001</v>
      </c>
      <c r="AR76" s="105">
        <v>1.0466092691</v>
      </c>
      <c r="AS76" s="105">
        <v>0.6364903287</v>
      </c>
      <c r="AT76" s="105">
        <v>1.7209860274</v>
      </c>
      <c r="AU76" s="104">
        <v>1</v>
      </c>
      <c r="AV76" s="104">
        <v>2</v>
      </c>
      <c r="AW76" s="104" t="s">
        <v>28</v>
      </c>
      <c r="AX76" s="104" t="s">
        <v>28</v>
      </c>
      <c r="AY76" s="104" t="s">
        <v>229</v>
      </c>
      <c r="AZ76" s="104" t="s">
        <v>28</v>
      </c>
      <c r="BA76" s="104" t="s">
        <v>28</v>
      </c>
      <c r="BB76" s="104" t="s">
        <v>28</v>
      </c>
      <c r="BC76" s="114" t="s">
        <v>273</v>
      </c>
      <c r="BD76" s="115">
        <v>6</v>
      </c>
      <c r="BE76" s="115">
        <v>7.2</v>
      </c>
      <c r="BF76" s="115">
        <v>2.8</v>
      </c>
      <c r="BQ76" s="52"/>
      <c r="CC76" s="4"/>
      <c r="CO76" s="4"/>
    </row>
    <row r="77" spans="1:93" x14ac:dyDescent="0.3">
      <c r="A77" s="10"/>
      <c r="B77" t="s">
        <v>194</v>
      </c>
      <c r="C77" s="104">
        <v>31</v>
      </c>
      <c r="D77" s="118">
        <v>7427</v>
      </c>
      <c r="E77" s="113">
        <v>9.4736206573999997</v>
      </c>
      <c r="F77" s="105">
        <v>6.5505871290000002</v>
      </c>
      <c r="G77" s="105">
        <v>13.700983834000001</v>
      </c>
      <c r="H77" s="105">
        <v>4.3077159999999997E-11</v>
      </c>
      <c r="I77" s="107">
        <v>4.1739598760999996</v>
      </c>
      <c r="J77" s="105">
        <v>2.9354045270000002</v>
      </c>
      <c r="K77" s="105">
        <v>5.9351073719</v>
      </c>
      <c r="L77" s="105">
        <v>3.4595070384</v>
      </c>
      <c r="M77" s="105">
        <v>2.3920951764999998</v>
      </c>
      <c r="N77" s="105">
        <v>5.0032243977000004</v>
      </c>
      <c r="O77" s="118">
        <v>22</v>
      </c>
      <c r="P77" s="118">
        <v>8205</v>
      </c>
      <c r="Q77" s="113">
        <v>5.8157077142000002</v>
      </c>
      <c r="R77" s="105">
        <v>3.7738514098999998</v>
      </c>
      <c r="S77" s="105">
        <v>8.9623179461000007</v>
      </c>
      <c r="T77" s="105">
        <v>1.630631E-4</v>
      </c>
      <c r="U77" s="107">
        <v>2.6812918952000002</v>
      </c>
      <c r="V77" s="105">
        <v>1.7654983526000001</v>
      </c>
      <c r="W77" s="105">
        <v>4.0721228748999998</v>
      </c>
      <c r="X77" s="105">
        <v>2.2977110588</v>
      </c>
      <c r="Y77" s="105">
        <v>1.4909999857</v>
      </c>
      <c r="Z77" s="105">
        <v>3.5408961504000001</v>
      </c>
      <c r="AA77" s="118">
        <v>27</v>
      </c>
      <c r="AB77" s="118">
        <v>9068</v>
      </c>
      <c r="AC77" s="113">
        <v>5.7993017561000002</v>
      </c>
      <c r="AD77" s="105">
        <v>3.9129866616000002</v>
      </c>
      <c r="AE77" s="105">
        <v>8.5949439050999992</v>
      </c>
      <c r="AF77" s="105">
        <v>5.0075639E-6</v>
      </c>
      <c r="AG77" s="107">
        <v>2.9775033083000002</v>
      </c>
      <c r="AH77" s="105">
        <v>2.0419186666</v>
      </c>
      <c r="AI77" s="105">
        <v>4.3417625277000003</v>
      </c>
      <c r="AJ77" s="105">
        <v>2.4999144194</v>
      </c>
      <c r="AK77" s="105">
        <v>1.6867775104</v>
      </c>
      <c r="AL77" s="105">
        <v>3.7050364174000001</v>
      </c>
      <c r="AM77" s="105">
        <v>0.99231428170000002</v>
      </c>
      <c r="AN77" s="105">
        <v>0.9971790264</v>
      </c>
      <c r="AO77" s="105">
        <v>0.56123527920000005</v>
      </c>
      <c r="AP77" s="105">
        <v>1.7717453756999999</v>
      </c>
      <c r="AQ77" s="105">
        <v>8.6695016299999997E-2</v>
      </c>
      <c r="AR77" s="105">
        <v>0.61388437689999997</v>
      </c>
      <c r="AS77" s="105">
        <v>0.35126509049999999</v>
      </c>
      <c r="AT77" s="105">
        <v>1.0728479385</v>
      </c>
      <c r="AU77" s="104">
        <v>1</v>
      </c>
      <c r="AV77" s="104">
        <v>2</v>
      </c>
      <c r="AW77" s="104">
        <v>3</v>
      </c>
      <c r="AX77" s="104" t="s">
        <v>28</v>
      </c>
      <c r="AY77" s="104" t="s">
        <v>28</v>
      </c>
      <c r="AZ77" s="104" t="s">
        <v>28</v>
      </c>
      <c r="BA77" s="104" t="s">
        <v>28</v>
      </c>
      <c r="BB77" s="104" t="s">
        <v>28</v>
      </c>
      <c r="BC77" s="114" t="s">
        <v>231</v>
      </c>
      <c r="BD77" s="115">
        <v>6.2</v>
      </c>
      <c r="BE77" s="115">
        <v>4.4000000000000004</v>
      </c>
      <c r="BF77" s="115">
        <v>5.4</v>
      </c>
    </row>
    <row r="78" spans="1:93" x14ac:dyDescent="0.3">
      <c r="A78" s="10"/>
      <c r="B78" t="s">
        <v>192</v>
      </c>
      <c r="C78" s="104">
        <v>6</v>
      </c>
      <c r="D78" s="118">
        <v>5199</v>
      </c>
      <c r="E78" s="113">
        <v>2.3003070698000001</v>
      </c>
      <c r="F78" s="105">
        <v>1.0255466161</v>
      </c>
      <c r="G78" s="105">
        <v>5.1596022376999997</v>
      </c>
      <c r="H78" s="105">
        <v>0.67229674159999997</v>
      </c>
      <c r="I78" s="107">
        <v>1.15406809</v>
      </c>
      <c r="J78" s="105">
        <v>0.51847743280000003</v>
      </c>
      <c r="K78" s="105">
        <v>2.5688160604000001</v>
      </c>
      <c r="L78" s="105">
        <v>0.84000919880000002</v>
      </c>
      <c r="M78" s="105">
        <v>0.37450156229999998</v>
      </c>
      <c r="N78" s="105">
        <v>1.8841455556</v>
      </c>
      <c r="O78" s="118">
        <v>6</v>
      </c>
      <c r="P78" s="118">
        <v>5773</v>
      </c>
      <c r="Q78" s="113">
        <v>2.0987862613999999</v>
      </c>
      <c r="R78" s="105">
        <v>0.93543537210000005</v>
      </c>
      <c r="S78" s="105">
        <v>4.7089343660000003</v>
      </c>
      <c r="T78" s="105">
        <v>0.64964817239999995</v>
      </c>
      <c r="U78" s="107">
        <v>1.039320977</v>
      </c>
      <c r="V78" s="105">
        <v>0.466926065</v>
      </c>
      <c r="W78" s="105">
        <v>2.3134028577999999</v>
      </c>
      <c r="X78" s="105">
        <v>0.82920336439999998</v>
      </c>
      <c r="Y78" s="105">
        <v>0.36957844249999999</v>
      </c>
      <c r="Z78" s="105">
        <v>1.8604391932</v>
      </c>
      <c r="AA78" s="118">
        <v>16</v>
      </c>
      <c r="AB78" s="118">
        <v>5932</v>
      </c>
      <c r="AC78" s="113">
        <v>4.9109182716999999</v>
      </c>
      <c r="AD78" s="105">
        <v>2.9703997833</v>
      </c>
      <c r="AE78" s="105">
        <v>8.1191489466999993</v>
      </c>
      <c r="AF78" s="105">
        <v>3.4589489999999998E-3</v>
      </c>
      <c r="AG78" s="107">
        <v>2.6972353338000001</v>
      </c>
      <c r="AH78" s="105">
        <v>1.6524124348</v>
      </c>
      <c r="AI78" s="105">
        <v>4.4027013429000004</v>
      </c>
      <c r="AJ78" s="105">
        <v>2.1169575091000001</v>
      </c>
      <c r="AK78" s="105">
        <v>1.2804550551</v>
      </c>
      <c r="AL78" s="105">
        <v>3.4999347126</v>
      </c>
      <c r="AM78" s="105">
        <v>7.8097464399999997E-2</v>
      </c>
      <c r="AN78" s="105">
        <v>2.3398848954</v>
      </c>
      <c r="AO78" s="105">
        <v>0.90882749340000002</v>
      </c>
      <c r="AP78" s="105">
        <v>6.0243130448000004</v>
      </c>
      <c r="AQ78" s="105">
        <v>0.87448661459999999</v>
      </c>
      <c r="AR78" s="105">
        <v>0.91239395339999996</v>
      </c>
      <c r="AS78" s="105">
        <v>0.29250499870000002</v>
      </c>
      <c r="AT78" s="105">
        <v>2.8459777772999999</v>
      </c>
      <c r="AU78" s="104" t="s">
        <v>28</v>
      </c>
      <c r="AV78" s="104" t="s">
        <v>28</v>
      </c>
      <c r="AW78" s="104">
        <v>3</v>
      </c>
      <c r="AX78" s="104" t="s">
        <v>28</v>
      </c>
      <c r="AY78" s="104" t="s">
        <v>28</v>
      </c>
      <c r="AZ78" s="104" t="s">
        <v>28</v>
      </c>
      <c r="BA78" s="104" t="s">
        <v>28</v>
      </c>
      <c r="BB78" s="104" t="s">
        <v>28</v>
      </c>
      <c r="BC78" s="114">
        <v>-3</v>
      </c>
      <c r="BD78" s="115">
        <v>1.2</v>
      </c>
      <c r="BE78" s="115">
        <v>1.2</v>
      </c>
      <c r="BF78" s="115">
        <v>3.2</v>
      </c>
      <c r="BQ78" s="52"/>
      <c r="CO78" s="4"/>
    </row>
    <row r="79" spans="1:93" x14ac:dyDescent="0.3">
      <c r="A79" s="10"/>
      <c r="B79" t="s">
        <v>193</v>
      </c>
      <c r="C79" s="104">
        <v>11</v>
      </c>
      <c r="D79" s="118">
        <v>4722</v>
      </c>
      <c r="E79" s="113">
        <v>3.6961455939999999</v>
      </c>
      <c r="F79" s="105">
        <v>2.0262622208000001</v>
      </c>
      <c r="G79" s="105">
        <v>6.7422133778999997</v>
      </c>
      <c r="H79" s="105">
        <v>0.32813160930000002</v>
      </c>
      <c r="I79" s="107">
        <v>2.3295213892</v>
      </c>
      <c r="J79" s="105">
        <v>1.290089322</v>
      </c>
      <c r="K79" s="105">
        <v>4.2064295940000003</v>
      </c>
      <c r="L79" s="105">
        <v>1.3497312337</v>
      </c>
      <c r="M79" s="105">
        <v>0.73993551859999995</v>
      </c>
      <c r="N79" s="105">
        <v>2.4620718392000001</v>
      </c>
      <c r="O79" s="118">
        <v>24</v>
      </c>
      <c r="P79" s="118">
        <v>5322</v>
      </c>
      <c r="Q79" s="113">
        <v>7.2500892597000002</v>
      </c>
      <c r="R79" s="105">
        <v>4.7890339726000004</v>
      </c>
      <c r="S79" s="105">
        <v>10.975865816000001</v>
      </c>
      <c r="T79" s="105">
        <v>6.5623309999999996E-7</v>
      </c>
      <c r="U79" s="107">
        <v>4.5095828636000004</v>
      </c>
      <c r="V79" s="105">
        <v>3.0226341453000001</v>
      </c>
      <c r="W79" s="105">
        <v>6.7280182205000001</v>
      </c>
      <c r="X79" s="105">
        <v>2.8644166949000001</v>
      </c>
      <c r="Y79" s="105">
        <v>1.8920855139999999</v>
      </c>
      <c r="Z79" s="105">
        <v>4.3364229265000001</v>
      </c>
      <c r="AA79" s="118">
        <v>6</v>
      </c>
      <c r="AB79" s="118">
        <v>5836</v>
      </c>
      <c r="AC79" s="113">
        <v>1.6011882084</v>
      </c>
      <c r="AD79" s="105">
        <v>0.71387242490000002</v>
      </c>
      <c r="AE79" s="105">
        <v>3.5914031545</v>
      </c>
      <c r="AF79" s="105">
        <v>0.36837721350000002</v>
      </c>
      <c r="AG79" s="107">
        <v>1.0281014393000001</v>
      </c>
      <c r="AH79" s="105">
        <v>0.4618855677</v>
      </c>
      <c r="AI79" s="105">
        <v>2.2884295233</v>
      </c>
      <c r="AJ79" s="105">
        <v>0.69022679949999999</v>
      </c>
      <c r="AK79" s="105">
        <v>0.30773014469999999</v>
      </c>
      <c r="AL79" s="105">
        <v>1.5481519860999999</v>
      </c>
      <c r="AM79" s="105">
        <v>1.0284196E-3</v>
      </c>
      <c r="AN79" s="105">
        <v>0.22085082689999999</v>
      </c>
      <c r="AO79" s="105">
        <v>8.9635478599999999E-2</v>
      </c>
      <c r="AP79" s="105">
        <v>0.54414935399999997</v>
      </c>
      <c r="AQ79" s="105">
        <v>6.7563695500000007E-2</v>
      </c>
      <c r="AR79" s="105">
        <v>1.9615269678</v>
      </c>
      <c r="AS79" s="105">
        <v>0.95249200580000004</v>
      </c>
      <c r="AT79" s="105">
        <v>4.0394964179999997</v>
      </c>
      <c r="AU79" s="104" t="s">
        <v>28</v>
      </c>
      <c r="AV79" s="104">
        <v>2</v>
      </c>
      <c r="AW79" s="104" t="s">
        <v>28</v>
      </c>
      <c r="AX79" s="104" t="s">
        <v>28</v>
      </c>
      <c r="AY79" s="104" t="s">
        <v>229</v>
      </c>
      <c r="AZ79" s="104" t="s">
        <v>28</v>
      </c>
      <c r="BA79" s="104" t="s">
        <v>28</v>
      </c>
      <c r="BB79" s="104" t="s">
        <v>28</v>
      </c>
      <c r="BC79" s="114" t="s">
        <v>429</v>
      </c>
      <c r="BD79" s="115">
        <v>2.2000000000000002</v>
      </c>
      <c r="BE79" s="115">
        <v>4.8</v>
      </c>
      <c r="BF79" s="115">
        <v>1.2</v>
      </c>
      <c r="BQ79" s="52"/>
      <c r="CC79" s="4"/>
      <c r="CO79" s="4"/>
    </row>
    <row r="80" spans="1:93" x14ac:dyDescent="0.3">
      <c r="A80" s="10"/>
      <c r="B80" t="s">
        <v>148</v>
      </c>
      <c r="C80" s="104">
        <v>10</v>
      </c>
      <c r="D80" s="118">
        <v>3924</v>
      </c>
      <c r="E80" s="113">
        <v>5.3821643571999997</v>
      </c>
      <c r="F80" s="105">
        <v>2.8672699990999999</v>
      </c>
      <c r="G80" s="105">
        <v>10.102882942999999</v>
      </c>
      <c r="H80" s="105">
        <v>3.5460796699999998E-2</v>
      </c>
      <c r="I80" s="107">
        <v>2.5484199796000002</v>
      </c>
      <c r="J80" s="105">
        <v>1.3711893734</v>
      </c>
      <c r="K80" s="105">
        <v>4.7363584625000001</v>
      </c>
      <c r="L80" s="105">
        <v>1.9654191515999999</v>
      </c>
      <c r="M80" s="105">
        <v>1.0470485468999999</v>
      </c>
      <c r="N80" s="105">
        <v>3.6892964068</v>
      </c>
      <c r="O80" s="118">
        <v>14</v>
      </c>
      <c r="P80" s="118">
        <v>4294</v>
      </c>
      <c r="Q80" s="113">
        <v>6.6491658330999996</v>
      </c>
      <c r="R80" s="105">
        <v>3.8939166681000001</v>
      </c>
      <c r="S80" s="105">
        <v>11.353968265000001</v>
      </c>
      <c r="T80" s="105">
        <v>4.0340500000000002E-4</v>
      </c>
      <c r="U80" s="107">
        <v>3.2603632976000001</v>
      </c>
      <c r="V80" s="105">
        <v>1.9309579396000001</v>
      </c>
      <c r="W80" s="105">
        <v>5.5050234987</v>
      </c>
      <c r="X80" s="105">
        <v>2.6269996046999999</v>
      </c>
      <c r="Y80" s="105">
        <v>1.5384362196000001</v>
      </c>
      <c r="Z80" s="105">
        <v>4.4858063240000003</v>
      </c>
      <c r="AA80" s="118">
        <v>11</v>
      </c>
      <c r="AB80" s="118">
        <v>4520</v>
      </c>
      <c r="AC80" s="113">
        <v>4.5986610110999999</v>
      </c>
      <c r="AD80" s="105">
        <v>2.5203567693000002</v>
      </c>
      <c r="AE80" s="105">
        <v>8.3907498145999995</v>
      </c>
      <c r="AF80" s="105">
        <v>2.57332064E-2</v>
      </c>
      <c r="AG80" s="107">
        <v>2.4336283185999998</v>
      </c>
      <c r="AH80" s="105">
        <v>1.3477437563000001</v>
      </c>
      <c r="AI80" s="105">
        <v>4.3944160493000002</v>
      </c>
      <c r="AJ80" s="105">
        <v>1.9823522650000001</v>
      </c>
      <c r="AK80" s="105">
        <v>1.0864542827000001</v>
      </c>
      <c r="AL80" s="105">
        <v>3.6170141395000002</v>
      </c>
      <c r="AM80" s="105">
        <v>0.36503813029999999</v>
      </c>
      <c r="AN80" s="105">
        <v>0.69161472680000002</v>
      </c>
      <c r="AO80" s="105">
        <v>0.3114340713</v>
      </c>
      <c r="AP80" s="105">
        <v>1.5358978811999999</v>
      </c>
      <c r="AQ80" s="105">
        <v>0.61309441529999997</v>
      </c>
      <c r="AR80" s="105">
        <v>1.2354074293999999</v>
      </c>
      <c r="AS80" s="105">
        <v>0.54444008229999996</v>
      </c>
      <c r="AT80" s="105">
        <v>2.8033048379999999</v>
      </c>
      <c r="AU80" s="104" t="s">
        <v>28</v>
      </c>
      <c r="AV80" s="104">
        <v>2</v>
      </c>
      <c r="AW80" s="104" t="s">
        <v>28</v>
      </c>
      <c r="AX80" s="104" t="s">
        <v>28</v>
      </c>
      <c r="AY80" s="104" t="s">
        <v>28</v>
      </c>
      <c r="AZ80" s="104" t="s">
        <v>28</v>
      </c>
      <c r="BA80" s="104" t="s">
        <v>28</v>
      </c>
      <c r="BB80" s="104" t="s">
        <v>28</v>
      </c>
      <c r="BC80" s="114">
        <v>-2</v>
      </c>
      <c r="BD80" s="115">
        <v>2</v>
      </c>
      <c r="BE80" s="115">
        <v>2.8</v>
      </c>
      <c r="BF80" s="115">
        <v>2.2000000000000002</v>
      </c>
    </row>
    <row r="81" spans="1:93" x14ac:dyDescent="0.3">
      <c r="A81" s="10"/>
      <c r="B81" t="s">
        <v>196</v>
      </c>
      <c r="C81" s="104" t="s">
        <v>28</v>
      </c>
      <c r="D81" s="118" t="s">
        <v>28</v>
      </c>
      <c r="E81" s="113" t="s">
        <v>28</v>
      </c>
      <c r="F81" s="105" t="s">
        <v>28</v>
      </c>
      <c r="G81" s="105" t="s">
        <v>28</v>
      </c>
      <c r="H81" s="105" t="s">
        <v>28</v>
      </c>
      <c r="I81" s="107" t="s">
        <v>28</v>
      </c>
      <c r="J81" s="105" t="s">
        <v>28</v>
      </c>
      <c r="K81" s="105" t="s">
        <v>28</v>
      </c>
      <c r="L81" s="105" t="s">
        <v>28</v>
      </c>
      <c r="M81" s="105" t="s">
        <v>28</v>
      </c>
      <c r="N81" s="105" t="s">
        <v>28</v>
      </c>
      <c r="O81" s="118">
        <v>15</v>
      </c>
      <c r="P81" s="118">
        <v>2047</v>
      </c>
      <c r="Q81" s="113">
        <v>14.702794868</v>
      </c>
      <c r="R81" s="105">
        <v>8.7560307931000008</v>
      </c>
      <c r="S81" s="105">
        <v>24.688375595</v>
      </c>
      <c r="T81" s="105">
        <v>2.8671839999999999E-11</v>
      </c>
      <c r="U81" s="107">
        <v>7.3277967758000004</v>
      </c>
      <c r="V81" s="105">
        <v>4.4176786669999997</v>
      </c>
      <c r="W81" s="105">
        <v>12.154936933</v>
      </c>
      <c r="X81" s="105">
        <v>5.8088844942</v>
      </c>
      <c r="Y81" s="105">
        <v>3.4593947585999998</v>
      </c>
      <c r="Z81" s="105">
        <v>9.7540585625999991</v>
      </c>
      <c r="AA81" s="118" t="s">
        <v>28</v>
      </c>
      <c r="AB81" s="118" t="s">
        <v>28</v>
      </c>
      <c r="AC81" s="113" t="s">
        <v>28</v>
      </c>
      <c r="AD81" s="105" t="s">
        <v>28</v>
      </c>
      <c r="AE81" s="105" t="s">
        <v>28</v>
      </c>
      <c r="AF81" s="105" t="s">
        <v>28</v>
      </c>
      <c r="AG81" s="107" t="s">
        <v>28</v>
      </c>
      <c r="AH81" s="105" t="s">
        <v>28</v>
      </c>
      <c r="AI81" s="105" t="s">
        <v>28</v>
      </c>
      <c r="AJ81" s="105" t="s">
        <v>28</v>
      </c>
      <c r="AK81" s="105" t="s">
        <v>28</v>
      </c>
      <c r="AL81" s="105" t="s">
        <v>28</v>
      </c>
      <c r="AM81" s="105">
        <v>6.2973164999999996E-3</v>
      </c>
      <c r="AN81" s="105">
        <v>0.1763562336</v>
      </c>
      <c r="AO81" s="105">
        <v>5.0783342199999998E-2</v>
      </c>
      <c r="AP81" s="105">
        <v>0.61243549139999998</v>
      </c>
      <c r="AQ81" s="105">
        <v>3.2127138E-2</v>
      </c>
      <c r="AR81" s="105">
        <v>3.0458709282999998</v>
      </c>
      <c r="AS81" s="105">
        <v>1.0997101828</v>
      </c>
      <c r="AT81" s="105">
        <v>8.4361587778999994</v>
      </c>
      <c r="AU81" s="104" t="s">
        <v>28</v>
      </c>
      <c r="AV81" s="104">
        <v>2</v>
      </c>
      <c r="AW81" s="104" t="s">
        <v>28</v>
      </c>
      <c r="AX81" s="104" t="s">
        <v>28</v>
      </c>
      <c r="AY81" s="104" t="s">
        <v>28</v>
      </c>
      <c r="AZ81" s="104" t="s">
        <v>432</v>
      </c>
      <c r="BA81" s="104" t="s">
        <v>28</v>
      </c>
      <c r="BB81" s="104" t="s">
        <v>432</v>
      </c>
      <c r="BC81" s="114" t="s">
        <v>436</v>
      </c>
      <c r="BD81" s="115" t="s">
        <v>28</v>
      </c>
      <c r="BE81" s="115">
        <v>3</v>
      </c>
      <c r="BF81" s="115" t="s">
        <v>28</v>
      </c>
      <c r="BQ81" s="52"/>
      <c r="CC81" s="4"/>
      <c r="CO81" s="4"/>
    </row>
    <row r="82" spans="1:93" x14ac:dyDescent="0.3">
      <c r="A82" s="10"/>
      <c r="B82" t="s">
        <v>195</v>
      </c>
      <c r="C82" s="104">
        <v>49</v>
      </c>
      <c r="D82" s="118">
        <v>8343</v>
      </c>
      <c r="E82" s="113">
        <v>13.465328572000001</v>
      </c>
      <c r="F82" s="105">
        <v>9.9644497035999997</v>
      </c>
      <c r="G82" s="105">
        <v>18.196195368000001</v>
      </c>
      <c r="H82" s="105">
        <v>3.47275E-25</v>
      </c>
      <c r="I82" s="107">
        <v>5.8731871030000002</v>
      </c>
      <c r="J82" s="105">
        <v>4.4388821611999996</v>
      </c>
      <c r="K82" s="105">
        <v>7.7709489671999998</v>
      </c>
      <c r="L82" s="105">
        <v>4.9171695440000001</v>
      </c>
      <c r="M82" s="105">
        <v>3.6387443756</v>
      </c>
      <c r="N82" s="105">
        <v>6.6447526477999999</v>
      </c>
      <c r="O82" s="118">
        <v>40</v>
      </c>
      <c r="P82" s="118">
        <v>9684</v>
      </c>
      <c r="Q82" s="113">
        <v>9.2135911033000006</v>
      </c>
      <c r="R82" s="105">
        <v>6.6278521738</v>
      </c>
      <c r="S82" s="105">
        <v>12.808110198</v>
      </c>
      <c r="T82" s="105">
        <v>1.4975499999999999E-14</v>
      </c>
      <c r="U82" s="107">
        <v>4.1305245766000001</v>
      </c>
      <c r="V82" s="105">
        <v>3.0298311712000001</v>
      </c>
      <c r="W82" s="105">
        <v>5.6310838176000004</v>
      </c>
      <c r="X82" s="105">
        <v>3.6401709318000002</v>
      </c>
      <c r="Y82" s="105">
        <v>2.6185788529999998</v>
      </c>
      <c r="Z82" s="105">
        <v>5.0603190343</v>
      </c>
      <c r="AA82" s="118">
        <v>36</v>
      </c>
      <c r="AB82" s="118">
        <v>10882</v>
      </c>
      <c r="AC82" s="113">
        <v>6.7264557126</v>
      </c>
      <c r="AD82" s="105">
        <v>4.7601888209999998</v>
      </c>
      <c r="AE82" s="105">
        <v>9.5049184298</v>
      </c>
      <c r="AF82" s="105">
        <v>1.5940219E-9</v>
      </c>
      <c r="AG82" s="107">
        <v>3.3082154016</v>
      </c>
      <c r="AH82" s="105">
        <v>2.3863099677999999</v>
      </c>
      <c r="AI82" s="105">
        <v>4.5862814516999997</v>
      </c>
      <c r="AJ82" s="105">
        <v>2.8995841800000002</v>
      </c>
      <c r="AK82" s="105">
        <v>2.0519823201</v>
      </c>
      <c r="AL82" s="105">
        <v>4.0973006125999998</v>
      </c>
      <c r="AM82" s="105">
        <v>0.18518092250000001</v>
      </c>
      <c r="AN82" s="105">
        <v>0.73005798030000002</v>
      </c>
      <c r="AO82" s="105">
        <v>0.45838308290000002</v>
      </c>
      <c r="AP82" s="105">
        <v>1.1627494001000001</v>
      </c>
      <c r="AQ82" s="105">
        <v>8.6032660299999994E-2</v>
      </c>
      <c r="AR82" s="105">
        <v>0.6842455462</v>
      </c>
      <c r="AS82" s="105">
        <v>0.44368379829999999</v>
      </c>
      <c r="AT82" s="105">
        <v>1.0552379179</v>
      </c>
      <c r="AU82" s="104">
        <v>1</v>
      </c>
      <c r="AV82" s="104">
        <v>2</v>
      </c>
      <c r="AW82" s="104">
        <v>3</v>
      </c>
      <c r="AX82" s="104" t="s">
        <v>28</v>
      </c>
      <c r="AY82" s="104" t="s">
        <v>28</v>
      </c>
      <c r="AZ82" s="104" t="s">
        <v>28</v>
      </c>
      <c r="BA82" s="104" t="s">
        <v>28</v>
      </c>
      <c r="BB82" s="104" t="s">
        <v>28</v>
      </c>
      <c r="BC82" s="114" t="s">
        <v>231</v>
      </c>
      <c r="BD82" s="115">
        <v>9.8000000000000007</v>
      </c>
      <c r="BE82" s="115">
        <v>8</v>
      </c>
      <c r="BF82" s="115">
        <v>7.2</v>
      </c>
      <c r="BQ82" s="52"/>
      <c r="CC82" s="4"/>
      <c r="CO82" s="4"/>
    </row>
    <row r="83" spans="1:93" x14ac:dyDescent="0.3">
      <c r="A83" s="10"/>
      <c r="B83" t="s">
        <v>197</v>
      </c>
      <c r="C83" s="104">
        <v>15</v>
      </c>
      <c r="D83" s="118">
        <v>4082</v>
      </c>
      <c r="E83" s="113">
        <v>8.1332455643999992</v>
      </c>
      <c r="F83" s="105">
        <v>4.8426462655</v>
      </c>
      <c r="G83" s="105">
        <v>13.659821466</v>
      </c>
      <c r="H83" s="105">
        <v>3.8735600000000002E-5</v>
      </c>
      <c r="I83" s="107">
        <v>3.6746692797999998</v>
      </c>
      <c r="J83" s="105">
        <v>2.2153327367000002</v>
      </c>
      <c r="K83" s="105">
        <v>6.0953346156999997</v>
      </c>
      <c r="L83" s="105">
        <v>2.9700387309999998</v>
      </c>
      <c r="M83" s="105">
        <v>1.7684019072999999</v>
      </c>
      <c r="N83" s="105">
        <v>4.9881930273000004</v>
      </c>
      <c r="O83" s="118">
        <v>20</v>
      </c>
      <c r="P83" s="118">
        <v>4653</v>
      </c>
      <c r="Q83" s="113">
        <v>9.4535889932000003</v>
      </c>
      <c r="R83" s="105">
        <v>6.0114760461000003</v>
      </c>
      <c r="S83" s="105">
        <v>14.866622467999999</v>
      </c>
      <c r="T83" s="105">
        <v>1.1643014E-8</v>
      </c>
      <c r="U83" s="107">
        <v>4.2983021706000004</v>
      </c>
      <c r="V83" s="105">
        <v>2.7730805950000001</v>
      </c>
      <c r="W83" s="105">
        <v>6.6624105998000003</v>
      </c>
      <c r="X83" s="105">
        <v>3.7349910006</v>
      </c>
      <c r="Y83" s="105">
        <v>2.3750566000000002</v>
      </c>
      <c r="Z83" s="105">
        <v>5.8736106644000001</v>
      </c>
      <c r="AA83" s="118">
        <v>11</v>
      </c>
      <c r="AB83" s="118">
        <v>4954</v>
      </c>
      <c r="AC83" s="113">
        <v>4.3807485646000002</v>
      </c>
      <c r="AD83" s="105">
        <v>2.4009832855000002</v>
      </c>
      <c r="AE83" s="105">
        <v>7.9929577610999996</v>
      </c>
      <c r="AF83" s="105">
        <v>3.8258361900000003E-2</v>
      </c>
      <c r="AG83" s="107">
        <v>2.2204279370000002</v>
      </c>
      <c r="AH83" s="105">
        <v>1.2296733504999999</v>
      </c>
      <c r="AI83" s="105">
        <v>4.0094389468999996</v>
      </c>
      <c r="AJ83" s="105">
        <v>1.888416393</v>
      </c>
      <c r="AK83" s="105">
        <v>1.0349957613</v>
      </c>
      <c r="AL83" s="105">
        <v>3.4455372733999998</v>
      </c>
      <c r="AM83" s="105">
        <v>4.3036476300000001E-2</v>
      </c>
      <c r="AN83" s="105">
        <v>0.46339528489999998</v>
      </c>
      <c r="AO83" s="105">
        <v>0.21997279450000001</v>
      </c>
      <c r="AP83" s="105">
        <v>0.97618976260000001</v>
      </c>
      <c r="AQ83" s="105">
        <v>0.66454279660000004</v>
      </c>
      <c r="AR83" s="105">
        <v>1.1623390587</v>
      </c>
      <c r="AS83" s="105">
        <v>0.58890936009999995</v>
      </c>
      <c r="AT83" s="105">
        <v>2.2941256818000002</v>
      </c>
      <c r="AU83" s="104">
        <v>1</v>
      </c>
      <c r="AV83" s="104">
        <v>2</v>
      </c>
      <c r="AW83" s="104" t="s">
        <v>28</v>
      </c>
      <c r="AX83" s="104" t="s">
        <v>28</v>
      </c>
      <c r="AY83" s="104" t="s">
        <v>28</v>
      </c>
      <c r="AZ83" s="104" t="s">
        <v>28</v>
      </c>
      <c r="BA83" s="104" t="s">
        <v>28</v>
      </c>
      <c r="BB83" s="104" t="s">
        <v>28</v>
      </c>
      <c r="BC83" s="114" t="s">
        <v>181</v>
      </c>
      <c r="BD83" s="115">
        <v>3</v>
      </c>
      <c r="BE83" s="115">
        <v>4</v>
      </c>
      <c r="BF83" s="115">
        <v>2.2000000000000002</v>
      </c>
      <c r="BQ83" s="52"/>
      <c r="CC83" s="4"/>
      <c r="CO83" s="4"/>
    </row>
    <row r="84" spans="1:93" s="3" customFormat="1" x14ac:dyDescent="0.3">
      <c r="A84" s="10" t="s">
        <v>235</v>
      </c>
      <c r="B84" s="3" t="s">
        <v>98</v>
      </c>
      <c r="C84" s="110">
        <v>152</v>
      </c>
      <c r="D84" s="117">
        <v>91394</v>
      </c>
      <c r="E84" s="106">
        <v>2.1314464135</v>
      </c>
      <c r="F84" s="111">
        <v>1.7564754486</v>
      </c>
      <c r="G84" s="111">
        <v>2.5864658780999998</v>
      </c>
      <c r="H84" s="111">
        <v>1.11398443E-2</v>
      </c>
      <c r="I84" s="112">
        <v>1.6631288706</v>
      </c>
      <c r="J84" s="111">
        <v>1.4186796549</v>
      </c>
      <c r="K84" s="111">
        <v>1.9496985318</v>
      </c>
      <c r="L84" s="111">
        <v>0.77834590770000001</v>
      </c>
      <c r="M84" s="111">
        <v>0.64141677159999999</v>
      </c>
      <c r="N84" s="111">
        <v>0.94450656550000001</v>
      </c>
      <c r="O84" s="117">
        <v>147</v>
      </c>
      <c r="P84" s="117">
        <v>111864</v>
      </c>
      <c r="Q84" s="106">
        <v>1.6361409274000001</v>
      </c>
      <c r="R84" s="111">
        <v>1.3456655072999999</v>
      </c>
      <c r="S84" s="111">
        <v>1.9893183853</v>
      </c>
      <c r="T84" s="111">
        <v>1.21295E-5</v>
      </c>
      <c r="U84" s="112">
        <v>1.3140956876000001</v>
      </c>
      <c r="V84" s="111">
        <v>1.1179466273000001</v>
      </c>
      <c r="W84" s="111">
        <v>1.5446600347999999</v>
      </c>
      <c r="X84" s="111">
        <v>0.64641816389999995</v>
      </c>
      <c r="Y84" s="111">
        <v>0.53165507440000004</v>
      </c>
      <c r="Z84" s="111">
        <v>0.78595401939999998</v>
      </c>
      <c r="AA84" s="117">
        <v>188</v>
      </c>
      <c r="AB84" s="117">
        <v>133903</v>
      </c>
      <c r="AC84" s="106">
        <v>1.6967586415</v>
      </c>
      <c r="AD84" s="111">
        <v>1.4169206473</v>
      </c>
      <c r="AE84" s="111">
        <v>2.0318638825000002</v>
      </c>
      <c r="AF84" s="111">
        <v>6.7104800000000004E-4</v>
      </c>
      <c r="AG84" s="112">
        <v>1.404001404</v>
      </c>
      <c r="AH84" s="111">
        <v>1.2169907832</v>
      </c>
      <c r="AI84" s="111">
        <v>1.619749278</v>
      </c>
      <c r="AJ84" s="111">
        <v>0.73142450120000002</v>
      </c>
      <c r="AK84" s="111">
        <v>0.61079428290000004</v>
      </c>
      <c r="AL84" s="111">
        <v>0.87587886120000003</v>
      </c>
      <c r="AM84" s="111">
        <v>0.7695985112</v>
      </c>
      <c r="AN84" s="111">
        <v>1.0370492010000001</v>
      </c>
      <c r="AO84" s="111">
        <v>0.81297407629999996</v>
      </c>
      <c r="AP84" s="111">
        <v>1.3228847963000001</v>
      </c>
      <c r="AQ84" s="111">
        <v>4.0738067500000003E-2</v>
      </c>
      <c r="AR84" s="111">
        <v>0.76762001479999997</v>
      </c>
      <c r="AS84" s="111">
        <v>0.59584360089999999</v>
      </c>
      <c r="AT84" s="111">
        <v>0.98891804179999998</v>
      </c>
      <c r="AU84" s="110" t="s">
        <v>28</v>
      </c>
      <c r="AV84" s="110">
        <v>2</v>
      </c>
      <c r="AW84" s="110">
        <v>3</v>
      </c>
      <c r="AX84" s="110" t="s">
        <v>28</v>
      </c>
      <c r="AY84" s="110" t="s">
        <v>28</v>
      </c>
      <c r="AZ84" s="110" t="s">
        <v>28</v>
      </c>
      <c r="BA84" s="110" t="s">
        <v>28</v>
      </c>
      <c r="BB84" s="110" t="s">
        <v>28</v>
      </c>
      <c r="BC84" s="108" t="s">
        <v>232</v>
      </c>
      <c r="BD84" s="109">
        <v>30.4</v>
      </c>
      <c r="BE84" s="109">
        <v>29.4</v>
      </c>
      <c r="BF84" s="109">
        <v>37.6</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205</v>
      </c>
      <c r="D85" s="118">
        <v>84007</v>
      </c>
      <c r="E85" s="113">
        <v>2.3201140010999999</v>
      </c>
      <c r="F85" s="105">
        <v>1.9417436122</v>
      </c>
      <c r="G85" s="105">
        <v>2.7722140782000002</v>
      </c>
      <c r="H85" s="105">
        <v>6.8004393699999999E-2</v>
      </c>
      <c r="I85" s="107">
        <v>2.4402728344</v>
      </c>
      <c r="J85" s="105">
        <v>2.1280797087000001</v>
      </c>
      <c r="K85" s="105">
        <v>2.7982652537999999</v>
      </c>
      <c r="L85" s="105">
        <v>0.84724214819999999</v>
      </c>
      <c r="M85" s="105">
        <v>0.70907163549999996</v>
      </c>
      <c r="N85" s="105">
        <v>1.0123367256</v>
      </c>
      <c r="O85" s="118">
        <v>185</v>
      </c>
      <c r="P85" s="118">
        <v>90197</v>
      </c>
      <c r="Q85" s="113">
        <v>1.797581622</v>
      </c>
      <c r="R85" s="105">
        <v>1.4964983487000001</v>
      </c>
      <c r="S85" s="105">
        <v>2.1592403965</v>
      </c>
      <c r="T85" s="105">
        <v>2.5338390000000002E-4</v>
      </c>
      <c r="U85" s="107">
        <v>2.0510660000000001</v>
      </c>
      <c r="V85" s="105">
        <v>1.7758163628999999</v>
      </c>
      <c r="W85" s="105">
        <v>2.3689790363999998</v>
      </c>
      <c r="X85" s="105">
        <v>0.71020129880000005</v>
      </c>
      <c r="Y85" s="105">
        <v>0.59124718330000003</v>
      </c>
      <c r="Z85" s="105">
        <v>0.85308801290000003</v>
      </c>
      <c r="AA85" s="118">
        <v>232</v>
      </c>
      <c r="AB85" s="118">
        <v>93484</v>
      </c>
      <c r="AC85" s="113">
        <v>2.0352277661999998</v>
      </c>
      <c r="AD85" s="105">
        <v>1.7157638037</v>
      </c>
      <c r="AE85" s="105">
        <v>2.4141738223</v>
      </c>
      <c r="AF85" s="105">
        <v>0.13303458200000001</v>
      </c>
      <c r="AG85" s="107">
        <v>2.4817080998000001</v>
      </c>
      <c r="AH85" s="105">
        <v>2.1820594513999998</v>
      </c>
      <c r="AI85" s="105">
        <v>2.8225056327</v>
      </c>
      <c r="AJ85" s="105">
        <v>0.87732893599999995</v>
      </c>
      <c r="AK85" s="105">
        <v>0.73961708729999998</v>
      </c>
      <c r="AL85" s="105">
        <v>1.0406818274</v>
      </c>
      <c r="AM85" s="105">
        <v>0.28276140230000002</v>
      </c>
      <c r="AN85" s="105">
        <v>1.1322032565</v>
      </c>
      <c r="AO85" s="105">
        <v>0.90267043030000005</v>
      </c>
      <c r="AP85" s="105">
        <v>1.4201021445999999</v>
      </c>
      <c r="AQ85" s="105">
        <v>3.1070235500000001E-2</v>
      </c>
      <c r="AR85" s="105">
        <v>0.77478159310000005</v>
      </c>
      <c r="AS85" s="105">
        <v>0.61438851269999994</v>
      </c>
      <c r="AT85" s="105">
        <v>0.97704710390000005</v>
      </c>
      <c r="AU85" s="104" t="s">
        <v>28</v>
      </c>
      <c r="AV85" s="104">
        <v>2</v>
      </c>
      <c r="AW85" s="104" t="s">
        <v>28</v>
      </c>
      <c r="AX85" s="104" t="s">
        <v>28</v>
      </c>
      <c r="AY85" s="104" t="s">
        <v>28</v>
      </c>
      <c r="AZ85" s="104" t="s">
        <v>28</v>
      </c>
      <c r="BA85" s="104" t="s">
        <v>28</v>
      </c>
      <c r="BB85" s="104" t="s">
        <v>28</v>
      </c>
      <c r="BC85" s="114">
        <v>-2</v>
      </c>
      <c r="BD85" s="115">
        <v>41</v>
      </c>
      <c r="BE85" s="115">
        <v>37</v>
      </c>
      <c r="BF85" s="115">
        <v>46.4</v>
      </c>
    </row>
    <row r="86" spans="1:93" x14ac:dyDescent="0.3">
      <c r="A86" s="10"/>
      <c r="B86" t="s">
        <v>100</v>
      </c>
      <c r="C86" s="104">
        <v>252</v>
      </c>
      <c r="D86" s="118">
        <v>99427</v>
      </c>
      <c r="E86" s="113">
        <v>2.3944441797999998</v>
      </c>
      <c r="F86" s="105">
        <v>2.0272857607999999</v>
      </c>
      <c r="G86" s="105">
        <v>2.8280980616</v>
      </c>
      <c r="H86" s="105">
        <v>0.11397283549999999</v>
      </c>
      <c r="I86" s="107">
        <v>2.5345228156999999</v>
      </c>
      <c r="J86" s="105">
        <v>2.2401419965999998</v>
      </c>
      <c r="K86" s="105">
        <v>2.8675887122999999</v>
      </c>
      <c r="L86" s="105">
        <v>0.8743854955</v>
      </c>
      <c r="M86" s="105">
        <v>0.74030928740000002</v>
      </c>
      <c r="N86" s="105">
        <v>1.0327440270999999</v>
      </c>
      <c r="O86" s="118">
        <v>285</v>
      </c>
      <c r="P86" s="118">
        <v>102793</v>
      </c>
      <c r="Q86" s="113">
        <v>2.4358368622</v>
      </c>
      <c r="R86" s="105">
        <v>2.0736266503</v>
      </c>
      <c r="S86" s="105">
        <v>2.8613160514999998</v>
      </c>
      <c r="T86" s="105">
        <v>0.64050576699999995</v>
      </c>
      <c r="U86" s="107">
        <v>2.7725623339999999</v>
      </c>
      <c r="V86" s="105">
        <v>2.4686555144</v>
      </c>
      <c r="W86" s="105">
        <v>3.1138819698</v>
      </c>
      <c r="X86" s="105">
        <v>0.96236770670000005</v>
      </c>
      <c r="Y86" s="105">
        <v>0.81926312680000002</v>
      </c>
      <c r="Z86" s="105">
        <v>1.130469043</v>
      </c>
      <c r="AA86" s="118">
        <v>298</v>
      </c>
      <c r="AB86" s="118">
        <v>109253</v>
      </c>
      <c r="AC86" s="113">
        <v>2.2328833374000001</v>
      </c>
      <c r="AD86" s="105">
        <v>1.9035706220999999</v>
      </c>
      <c r="AE86" s="105">
        <v>2.6191662871000001</v>
      </c>
      <c r="AF86" s="105">
        <v>0.63902038000000005</v>
      </c>
      <c r="AG86" s="107">
        <v>2.727613887</v>
      </c>
      <c r="AH86" s="105">
        <v>2.4348606519999998</v>
      </c>
      <c r="AI86" s="105">
        <v>3.0555660384999999</v>
      </c>
      <c r="AJ86" s="105">
        <v>0.96253264390000004</v>
      </c>
      <c r="AK86" s="105">
        <v>0.82057527730000002</v>
      </c>
      <c r="AL86" s="105">
        <v>1.1290482619</v>
      </c>
      <c r="AM86" s="105">
        <v>0.39362543960000002</v>
      </c>
      <c r="AN86" s="105">
        <v>0.91668016519999995</v>
      </c>
      <c r="AO86" s="105">
        <v>0.75060390690000001</v>
      </c>
      <c r="AP86" s="105">
        <v>1.1195019339000001</v>
      </c>
      <c r="AQ86" s="105">
        <v>0.87001142679999999</v>
      </c>
      <c r="AR86" s="105">
        <v>1.0172869689999999</v>
      </c>
      <c r="AS86" s="105">
        <v>0.82850073530000001</v>
      </c>
      <c r="AT86" s="105">
        <v>1.2490909583000001</v>
      </c>
      <c r="AU86" s="104" t="s">
        <v>28</v>
      </c>
      <c r="AV86" s="104" t="s">
        <v>28</v>
      </c>
      <c r="AW86" s="104" t="s">
        <v>28</v>
      </c>
      <c r="AX86" s="104" t="s">
        <v>28</v>
      </c>
      <c r="AY86" s="104" t="s">
        <v>28</v>
      </c>
      <c r="AZ86" s="104" t="s">
        <v>28</v>
      </c>
      <c r="BA86" s="104" t="s">
        <v>28</v>
      </c>
      <c r="BB86" s="104" t="s">
        <v>28</v>
      </c>
      <c r="BC86" s="114" t="s">
        <v>28</v>
      </c>
      <c r="BD86" s="115">
        <v>50.4</v>
      </c>
      <c r="BE86" s="115">
        <v>57</v>
      </c>
      <c r="BF86" s="115">
        <v>59.6</v>
      </c>
    </row>
    <row r="87" spans="1:93" x14ac:dyDescent="0.3">
      <c r="A87" s="10"/>
      <c r="B87" t="s">
        <v>101</v>
      </c>
      <c r="C87" s="104">
        <v>163</v>
      </c>
      <c r="D87" s="118">
        <v>97819</v>
      </c>
      <c r="E87" s="113">
        <v>2.1630068103000002</v>
      </c>
      <c r="F87" s="105">
        <v>1.7891095177</v>
      </c>
      <c r="G87" s="105">
        <v>2.6150430787999999</v>
      </c>
      <c r="H87" s="105">
        <v>1.48462691E-2</v>
      </c>
      <c r="I87" s="107">
        <v>1.6663429395</v>
      </c>
      <c r="J87" s="105">
        <v>1.4292004205</v>
      </c>
      <c r="K87" s="105">
        <v>1.9428337358000001</v>
      </c>
      <c r="L87" s="105">
        <v>0.78987090100000001</v>
      </c>
      <c r="M87" s="105">
        <v>0.6533338407</v>
      </c>
      <c r="N87" s="105">
        <v>0.95494217719999996</v>
      </c>
      <c r="O87" s="118">
        <v>201</v>
      </c>
      <c r="P87" s="118">
        <v>112432</v>
      </c>
      <c r="Q87" s="113">
        <v>2.1691944742999998</v>
      </c>
      <c r="R87" s="105">
        <v>1.8171394107000001</v>
      </c>
      <c r="S87" s="105">
        <v>2.5894571651999998</v>
      </c>
      <c r="T87" s="105">
        <v>8.7704199799999993E-2</v>
      </c>
      <c r="U87" s="107">
        <v>1.7877472606</v>
      </c>
      <c r="V87" s="105">
        <v>1.5569224951</v>
      </c>
      <c r="W87" s="105">
        <v>2.0527934291999999</v>
      </c>
      <c r="X87" s="105">
        <v>0.8570207406</v>
      </c>
      <c r="Y87" s="105">
        <v>0.71792832870000001</v>
      </c>
      <c r="Z87" s="105">
        <v>1.0230611057000001</v>
      </c>
      <c r="AA87" s="118">
        <v>163</v>
      </c>
      <c r="AB87" s="118">
        <v>126980</v>
      </c>
      <c r="AC87" s="113">
        <v>1.4543076398999999</v>
      </c>
      <c r="AD87" s="105">
        <v>1.2032935259999999</v>
      </c>
      <c r="AE87" s="105">
        <v>1.7576847758</v>
      </c>
      <c r="AF87" s="105">
        <v>1.3624702999999999E-6</v>
      </c>
      <c r="AG87" s="107">
        <v>1.2836667192</v>
      </c>
      <c r="AH87" s="105">
        <v>1.1009840599</v>
      </c>
      <c r="AI87" s="105">
        <v>1.4966613103999999</v>
      </c>
      <c r="AJ87" s="105">
        <v>0.6269107545</v>
      </c>
      <c r="AK87" s="105">
        <v>0.51870569300000002</v>
      </c>
      <c r="AL87" s="105">
        <v>0.75768802879999997</v>
      </c>
      <c r="AM87" s="105">
        <v>9.0835660000000002E-4</v>
      </c>
      <c r="AN87" s="105">
        <v>0.67043672529999998</v>
      </c>
      <c r="AO87" s="105">
        <v>0.52938293430000005</v>
      </c>
      <c r="AP87" s="105">
        <v>0.84907422119999998</v>
      </c>
      <c r="AQ87" s="105">
        <v>0.98110366869999999</v>
      </c>
      <c r="AR87" s="105">
        <v>1.0028606770999999</v>
      </c>
      <c r="AS87" s="105">
        <v>0.79173574069999997</v>
      </c>
      <c r="AT87" s="105">
        <v>1.2702843713</v>
      </c>
      <c r="AU87" s="104" t="s">
        <v>28</v>
      </c>
      <c r="AV87" s="104" t="s">
        <v>28</v>
      </c>
      <c r="AW87" s="104">
        <v>3</v>
      </c>
      <c r="AX87" s="104" t="s">
        <v>28</v>
      </c>
      <c r="AY87" s="104" t="s">
        <v>229</v>
      </c>
      <c r="AZ87" s="104" t="s">
        <v>28</v>
      </c>
      <c r="BA87" s="104" t="s">
        <v>28</v>
      </c>
      <c r="BB87" s="104" t="s">
        <v>28</v>
      </c>
      <c r="BC87" s="114" t="s">
        <v>271</v>
      </c>
      <c r="BD87" s="115">
        <v>32.6</v>
      </c>
      <c r="BE87" s="115">
        <v>40.200000000000003</v>
      </c>
      <c r="BF87" s="115">
        <v>32.6</v>
      </c>
    </row>
    <row r="88" spans="1:93" x14ac:dyDescent="0.3">
      <c r="A88" s="10"/>
      <c r="B88" t="s">
        <v>102</v>
      </c>
      <c r="C88" s="104">
        <v>139</v>
      </c>
      <c r="D88" s="118">
        <v>40127</v>
      </c>
      <c r="E88" s="113">
        <v>2.8887841026999999</v>
      </c>
      <c r="F88" s="105">
        <v>2.3553488425000002</v>
      </c>
      <c r="G88" s="105">
        <v>3.5430308418999998</v>
      </c>
      <c r="H88" s="105">
        <v>0.6078349019</v>
      </c>
      <c r="I88" s="107">
        <v>3.4640017943000001</v>
      </c>
      <c r="J88" s="105">
        <v>2.9334597640000002</v>
      </c>
      <c r="K88" s="105">
        <v>4.0904970227000002</v>
      </c>
      <c r="L88" s="105">
        <v>1.0549049088</v>
      </c>
      <c r="M88" s="105">
        <v>0.86010894810000005</v>
      </c>
      <c r="N88" s="105">
        <v>1.2938179159000001</v>
      </c>
      <c r="O88" s="118">
        <v>104</v>
      </c>
      <c r="P88" s="118">
        <v>41059</v>
      </c>
      <c r="Q88" s="113">
        <v>2.0194974461999999</v>
      </c>
      <c r="R88" s="105">
        <v>1.6127576477000001</v>
      </c>
      <c r="S88" s="105">
        <v>2.5288176068000001</v>
      </c>
      <c r="T88" s="105">
        <v>4.9093028699999999E-2</v>
      </c>
      <c r="U88" s="107">
        <v>2.5329404028</v>
      </c>
      <c r="V88" s="105">
        <v>2.0900553766000001</v>
      </c>
      <c r="W88" s="105">
        <v>3.0696732516999998</v>
      </c>
      <c r="X88" s="105">
        <v>0.79787737680000004</v>
      </c>
      <c r="Y88" s="105">
        <v>0.63717973189999999</v>
      </c>
      <c r="Z88" s="105">
        <v>0.99910319879999998</v>
      </c>
      <c r="AA88" s="118">
        <v>134</v>
      </c>
      <c r="AB88" s="118">
        <v>41897</v>
      </c>
      <c r="AC88" s="113">
        <v>2.5221245812999999</v>
      </c>
      <c r="AD88" s="105">
        <v>2.0561239874999999</v>
      </c>
      <c r="AE88" s="105">
        <v>3.0937396975999998</v>
      </c>
      <c r="AF88" s="105">
        <v>0.42237843660000002</v>
      </c>
      <c r="AG88" s="107">
        <v>3.1983196887999998</v>
      </c>
      <c r="AH88" s="105">
        <v>2.7001584986</v>
      </c>
      <c r="AI88" s="105">
        <v>3.7883882879000002</v>
      </c>
      <c r="AJ88" s="105">
        <v>1.0872163363</v>
      </c>
      <c r="AK88" s="105">
        <v>0.88633670409999998</v>
      </c>
      <c r="AL88" s="105">
        <v>1.3336233921</v>
      </c>
      <c r="AM88" s="105">
        <v>0.12549947920000001</v>
      </c>
      <c r="AN88" s="105">
        <v>1.2488872348</v>
      </c>
      <c r="AO88" s="105">
        <v>0.93981797820000001</v>
      </c>
      <c r="AP88" s="105">
        <v>1.6595972428000001</v>
      </c>
      <c r="AQ88" s="105">
        <v>1.3535461299999999E-2</v>
      </c>
      <c r="AR88" s="105">
        <v>0.69908216550000002</v>
      </c>
      <c r="AS88" s="105">
        <v>0.52617262080000005</v>
      </c>
      <c r="AT88" s="105">
        <v>0.92881281699999996</v>
      </c>
      <c r="AU88" s="104" t="s">
        <v>28</v>
      </c>
      <c r="AV88" s="104" t="s">
        <v>28</v>
      </c>
      <c r="AW88" s="104" t="s">
        <v>28</v>
      </c>
      <c r="AX88" s="104" t="s">
        <v>28</v>
      </c>
      <c r="AY88" s="104" t="s">
        <v>28</v>
      </c>
      <c r="AZ88" s="104" t="s">
        <v>28</v>
      </c>
      <c r="BA88" s="104" t="s">
        <v>28</v>
      </c>
      <c r="BB88" s="104" t="s">
        <v>28</v>
      </c>
      <c r="BC88" s="114" t="s">
        <v>28</v>
      </c>
      <c r="BD88" s="115">
        <v>27.8</v>
      </c>
      <c r="BE88" s="115">
        <v>20.8</v>
      </c>
      <c r="BF88" s="115">
        <v>26.8</v>
      </c>
    </row>
    <row r="89" spans="1:93" x14ac:dyDescent="0.3">
      <c r="A89" s="10"/>
      <c r="B89" t="s">
        <v>150</v>
      </c>
      <c r="C89" s="104">
        <v>198</v>
      </c>
      <c r="D89" s="118">
        <v>97055</v>
      </c>
      <c r="E89" s="113">
        <v>2.2015021924</v>
      </c>
      <c r="F89" s="105">
        <v>1.8414772828999999</v>
      </c>
      <c r="G89" s="105">
        <v>2.6319151196999999</v>
      </c>
      <c r="H89" s="105">
        <v>1.66018296E-2</v>
      </c>
      <c r="I89" s="107">
        <v>2.0400803667999998</v>
      </c>
      <c r="J89" s="105">
        <v>1.7748228718000001</v>
      </c>
      <c r="K89" s="105">
        <v>2.3449821214000002</v>
      </c>
      <c r="L89" s="105">
        <v>0.8039283612</v>
      </c>
      <c r="M89" s="105">
        <v>0.67245711559999999</v>
      </c>
      <c r="N89" s="105">
        <v>0.96110338490000002</v>
      </c>
      <c r="O89" s="118">
        <v>244</v>
      </c>
      <c r="P89" s="118">
        <v>109903</v>
      </c>
      <c r="Q89" s="113">
        <v>2.1240610616</v>
      </c>
      <c r="R89" s="105">
        <v>1.7963310209000001</v>
      </c>
      <c r="S89" s="105">
        <v>2.5115835228000001</v>
      </c>
      <c r="T89" s="105">
        <v>4.0321968100000001E-2</v>
      </c>
      <c r="U89" s="107">
        <v>2.2201395775999999</v>
      </c>
      <c r="V89" s="105">
        <v>1.9583381482</v>
      </c>
      <c r="W89" s="105">
        <v>2.5169400639999999</v>
      </c>
      <c r="X89" s="105">
        <v>0.83918911169999999</v>
      </c>
      <c r="Y89" s="105">
        <v>0.70970720239999996</v>
      </c>
      <c r="Z89" s="105">
        <v>0.9922942347</v>
      </c>
      <c r="AA89" s="118">
        <v>268</v>
      </c>
      <c r="AB89" s="118">
        <v>120112</v>
      </c>
      <c r="AC89" s="113">
        <v>1.9406899163</v>
      </c>
      <c r="AD89" s="105">
        <v>1.6480757508999999</v>
      </c>
      <c r="AE89" s="105">
        <v>2.2852574278</v>
      </c>
      <c r="AF89" s="105">
        <v>3.2364733100000001E-2</v>
      </c>
      <c r="AG89" s="107">
        <v>2.2312508325999998</v>
      </c>
      <c r="AH89" s="105">
        <v>1.9794885122999999</v>
      </c>
      <c r="AI89" s="105">
        <v>2.5150336801000002</v>
      </c>
      <c r="AJ89" s="105">
        <v>0.8365763517</v>
      </c>
      <c r="AK89" s="105">
        <v>0.71043868850000003</v>
      </c>
      <c r="AL89" s="105">
        <v>0.98510962800000001</v>
      </c>
      <c r="AM89" s="105">
        <v>0.39518553270000001</v>
      </c>
      <c r="AN89" s="105">
        <v>0.91366955090000002</v>
      </c>
      <c r="AO89" s="105">
        <v>0.74199658239999999</v>
      </c>
      <c r="AP89" s="105">
        <v>1.1250618508000001</v>
      </c>
      <c r="AQ89" s="105">
        <v>0.74985136569999999</v>
      </c>
      <c r="AR89" s="105">
        <v>0.96482350500000003</v>
      </c>
      <c r="AS89" s="105">
        <v>0.77418528639999995</v>
      </c>
      <c r="AT89" s="105">
        <v>1.2024051764000001</v>
      </c>
      <c r="AU89" s="104" t="s">
        <v>28</v>
      </c>
      <c r="AV89" s="104" t="s">
        <v>28</v>
      </c>
      <c r="AW89" s="104" t="s">
        <v>28</v>
      </c>
      <c r="AX89" s="104" t="s">
        <v>28</v>
      </c>
      <c r="AY89" s="104" t="s">
        <v>28</v>
      </c>
      <c r="AZ89" s="104" t="s">
        <v>28</v>
      </c>
      <c r="BA89" s="104" t="s">
        <v>28</v>
      </c>
      <c r="BB89" s="104" t="s">
        <v>28</v>
      </c>
      <c r="BC89" s="114" t="s">
        <v>28</v>
      </c>
      <c r="BD89" s="115">
        <v>39.6</v>
      </c>
      <c r="BE89" s="115">
        <v>48.8</v>
      </c>
      <c r="BF89" s="115">
        <v>53.6</v>
      </c>
    </row>
    <row r="90" spans="1:93" x14ac:dyDescent="0.3">
      <c r="A90" s="10"/>
      <c r="B90" t="s">
        <v>151</v>
      </c>
      <c r="C90" s="104">
        <v>149</v>
      </c>
      <c r="D90" s="118">
        <v>68931</v>
      </c>
      <c r="E90" s="113">
        <v>2.1217111378000002</v>
      </c>
      <c r="F90" s="105">
        <v>1.7414365359999999</v>
      </c>
      <c r="G90" s="105">
        <v>2.5850256724</v>
      </c>
      <c r="H90" s="105">
        <v>1.1340270100000001E-2</v>
      </c>
      <c r="I90" s="107">
        <v>2.1615818717000002</v>
      </c>
      <c r="J90" s="105">
        <v>1.8409353701</v>
      </c>
      <c r="K90" s="105">
        <v>2.5380772536</v>
      </c>
      <c r="L90" s="105">
        <v>0.77479085140000004</v>
      </c>
      <c r="M90" s="105">
        <v>0.63592497219999999</v>
      </c>
      <c r="N90" s="105">
        <v>0.94398064179999996</v>
      </c>
      <c r="O90" s="118">
        <v>145</v>
      </c>
      <c r="P90" s="118">
        <v>69860</v>
      </c>
      <c r="Q90" s="113">
        <v>2.0279226583000001</v>
      </c>
      <c r="R90" s="105">
        <v>1.6627143765000001</v>
      </c>
      <c r="S90" s="105">
        <v>2.4733474168999998</v>
      </c>
      <c r="T90" s="105">
        <v>2.86878297E-2</v>
      </c>
      <c r="U90" s="107">
        <v>2.0755797308999999</v>
      </c>
      <c r="V90" s="105">
        <v>1.7638066689</v>
      </c>
      <c r="W90" s="105">
        <v>2.4424622579999999</v>
      </c>
      <c r="X90" s="105">
        <v>0.80120606940000005</v>
      </c>
      <c r="Y90" s="105">
        <v>0.65691699069999998</v>
      </c>
      <c r="Z90" s="105">
        <v>0.97718764270000003</v>
      </c>
      <c r="AA90" s="118">
        <v>132</v>
      </c>
      <c r="AB90" s="118">
        <v>70688</v>
      </c>
      <c r="AC90" s="113">
        <v>1.7671773817</v>
      </c>
      <c r="AD90" s="105">
        <v>1.4401232236999999</v>
      </c>
      <c r="AE90" s="105">
        <v>2.1685060326999999</v>
      </c>
      <c r="AF90" s="105">
        <v>9.1644949999999999E-3</v>
      </c>
      <c r="AG90" s="107">
        <v>1.8673607967000001</v>
      </c>
      <c r="AH90" s="105">
        <v>1.5744927033</v>
      </c>
      <c r="AI90" s="105">
        <v>2.2147046714999998</v>
      </c>
      <c r="AJ90" s="105">
        <v>0.76178002180000004</v>
      </c>
      <c r="AK90" s="105">
        <v>0.62079625520000004</v>
      </c>
      <c r="AL90" s="105">
        <v>0.93478141469999998</v>
      </c>
      <c r="AM90" s="105">
        <v>0.30740539960000002</v>
      </c>
      <c r="AN90" s="105">
        <v>0.87142247490000002</v>
      </c>
      <c r="AO90" s="105">
        <v>0.66904140860000005</v>
      </c>
      <c r="AP90" s="105">
        <v>1.1350226158000001</v>
      </c>
      <c r="AQ90" s="105">
        <v>0.73195144570000004</v>
      </c>
      <c r="AR90" s="105">
        <v>0.95579583020000003</v>
      </c>
      <c r="AS90" s="105">
        <v>0.73792847080000001</v>
      </c>
      <c r="AT90" s="105">
        <v>1.2379867494000001</v>
      </c>
      <c r="AU90" s="104" t="s">
        <v>28</v>
      </c>
      <c r="AV90" s="104" t="s">
        <v>28</v>
      </c>
      <c r="AW90" s="104" t="s">
        <v>28</v>
      </c>
      <c r="AX90" s="104" t="s">
        <v>28</v>
      </c>
      <c r="AY90" s="104" t="s">
        <v>28</v>
      </c>
      <c r="AZ90" s="104" t="s">
        <v>28</v>
      </c>
      <c r="BA90" s="104" t="s">
        <v>28</v>
      </c>
      <c r="BB90" s="104" t="s">
        <v>28</v>
      </c>
      <c r="BC90" s="114" t="s">
        <v>28</v>
      </c>
      <c r="BD90" s="115">
        <v>29.8</v>
      </c>
      <c r="BE90" s="115">
        <v>29</v>
      </c>
      <c r="BF90" s="115">
        <v>26.4</v>
      </c>
    </row>
    <row r="91" spans="1:93" x14ac:dyDescent="0.3">
      <c r="A91" s="10"/>
      <c r="B91" t="s">
        <v>103</v>
      </c>
      <c r="C91" s="104">
        <v>190</v>
      </c>
      <c r="D91" s="118">
        <v>81932</v>
      </c>
      <c r="E91" s="113">
        <v>3.1492634374000001</v>
      </c>
      <c r="F91" s="105">
        <v>2.6300344672999998</v>
      </c>
      <c r="G91" s="105">
        <v>3.7710000843999998</v>
      </c>
      <c r="H91" s="105">
        <v>0.1283578833</v>
      </c>
      <c r="I91" s="107">
        <v>2.3189962408000002</v>
      </c>
      <c r="J91" s="105">
        <v>2.0116267137000001</v>
      </c>
      <c r="K91" s="105">
        <v>2.6733307568</v>
      </c>
      <c r="L91" s="105">
        <v>1.1500248343999999</v>
      </c>
      <c r="M91" s="105">
        <v>0.96041662210000001</v>
      </c>
      <c r="N91" s="105">
        <v>1.3770660453000001</v>
      </c>
      <c r="O91" s="118">
        <v>208</v>
      </c>
      <c r="P91" s="118">
        <v>89673</v>
      </c>
      <c r="Q91" s="113">
        <v>2.8322631504000002</v>
      </c>
      <c r="R91" s="105">
        <v>2.3779144091000002</v>
      </c>
      <c r="S91" s="105">
        <v>3.3734244271999998</v>
      </c>
      <c r="T91" s="105">
        <v>0.20758875639999999</v>
      </c>
      <c r="U91" s="107">
        <v>2.3195387686000002</v>
      </c>
      <c r="V91" s="105">
        <v>2.0247967162</v>
      </c>
      <c r="W91" s="105">
        <v>2.6571853146</v>
      </c>
      <c r="X91" s="105">
        <v>1.1189906167999999</v>
      </c>
      <c r="Y91" s="105">
        <v>0.939483293</v>
      </c>
      <c r="Z91" s="105">
        <v>1.3327964528</v>
      </c>
      <c r="AA91" s="118">
        <v>188</v>
      </c>
      <c r="AB91" s="118">
        <v>98260</v>
      </c>
      <c r="AC91" s="113">
        <v>2.2381420272999999</v>
      </c>
      <c r="AD91" s="105">
        <v>1.8681918582000001</v>
      </c>
      <c r="AE91" s="105">
        <v>2.6813518709999999</v>
      </c>
      <c r="AF91" s="105">
        <v>0.69747008340000005</v>
      </c>
      <c r="AG91" s="107">
        <v>1.9132912681000001</v>
      </c>
      <c r="AH91" s="105">
        <v>1.6584440957</v>
      </c>
      <c r="AI91" s="105">
        <v>2.2072998938000001</v>
      </c>
      <c r="AJ91" s="105">
        <v>0.96479951590000002</v>
      </c>
      <c r="AK91" s="105">
        <v>0.80532449610000001</v>
      </c>
      <c r="AL91" s="105">
        <v>1.1558547025000001</v>
      </c>
      <c r="AM91" s="105">
        <v>4.26325325E-2</v>
      </c>
      <c r="AN91" s="105">
        <v>0.7902309596</v>
      </c>
      <c r="AO91" s="105">
        <v>0.62936670660000005</v>
      </c>
      <c r="AP91" s="105">
        <v>0.99221163599999995</v>
      </c>
      <c r="AQ91" s="105">
        <v>0.35990038549999998</v>
      </c>
      <c r="AR91" s="105">
        <v>0.89934145129999998</v>
      </c>
      <c r="AS91" s="105">
        <v>0.71662051240000002</v>
      </c>
      <c r="AT91" s="105">
        <v>1.1286518207</v>
      </c>
      <c r="AU91" s="104" t="s">
        <v>28</v>
      </c>
      <c r="AV91" s="104" t="s">
        <v>28</v>
      </c>
      <c r="AW91" s="104" t="s">
        <v>28</v>
      </c>
      <c r="AX91" s="104" t="s">
        <v>28</v>
      </c>
      <c r="AY91" s="104" t="s">
        <v>28</v>
      </c>
      <c r="AZ91" s="104" t="s">
        <v>28</v>
      </c>
      <c r="BA91" s="104" t="s">
        <v>28</v>
      </c>
      <c r="BB91" s="104" t="s">
        <v>28</v>
      </c>
      <c r="BC91" s="114" t="s">
        <v>28</v>
      </c>
      <c r="BD91" s="115">
        <v>38</v>
      </c>
      <c r="BE91" s="115">
        <v>41.6</v>
      </c>
      <c r="BF91" s="115">
        <v>37.6</v>
      </c>
    </row>
    <row r="92" spans="1:93" x14ac:dyDescent="0.3">
      <c r="A92" s="10"/>
      <c r="B92" t="s">
        <v>113</v>
      </c>
      <c r="C92" s="104">
        <v>156</v>
      </c>
      <c r="D92" s="118">
        <v>57676</v>
      </c>
      <c r="E92" s="113">
        <v>3.2634822455000001</v>
      </c>
      <c r="F92" s="105">
        <v>2.6966005942</v>
      </c>
      <c r="G92" s="105">
        <v>3.9495342355999998</v>
      </c>
      <c r="H92" s="105">
        <v>7.1570128100000005E-2</v>
      </c>
      <c r="I92" s="107">
        <v>2.7047645467999999</v>
      </c>
      <c r="J92" s="105">
        <v>2.3119519265999999</v>
      </c>
      <c r="K92" s="105">
        <v>3.1643180679</v>
      </c>
      <c r="L92" s="105">
        <v>1.1917344177</v>
      </c>
      <c r="M92" s="105">
        <v>0.98472475020000005</v>
      </c>
      <c r="N92" s="105">
        <v>1.4422618322</v>
      </c>
      <c r="O92" s="118">
        <v>155</v>
      </c>
      <c r="P92" s="118">
        <v>64485</v>
      </c>
      <c r="Q92" s="113">
        <v>2.7346516612</v>
      </c>
      <c r="R92" s="105">
        <v>2.2584242899000002</v>
      </c>
      <c r="S92" s="105">
        <v>3.3112997151000001</v>
      </c>
      <c r="T92" s="105">
        <v>0.4281340709</v>
      </c>
      <c r="U92" s="107">
        <v>2.4036597658000001</v>
      </c>
      <c r="V92" s="105">
        <v>2.0535384587999999</v>
      </c>
      <c r="W92" s="105">
        <v>2.8134755621999998</v>
      </c>
      <c r="X92" s="105">
        <v>1.0804255772</v>
      </c>
      <c r="Y92" s="105">
        <v>0.89227428909999995</v>
      </c>
      <c r="Z92" s="105">
        <v>1.3082517809</v>
      </c>
      <c r="AA92" s="118">
        <v>151</v>
      </c>
      <c r="AB92" s="118">
        <v>68417</v>
      </c>
      <c r="AC92" s="113">
        <v>2.3075666392</v>
      </c>
      <c r="AD92" s="105">
        <v>1.901454236</v>
      </c>
      <c r="AE92" s="105">
        <v>2.8004164883999998</v>
      </c>
      <c r="AF92" s="105">
        <v>0.95730477280000004</v>
      </c>
      <c r="AG92" s="107">
        <v>2.2070538023999999</v>
      </c>
      <c r="AH92" s="105">
        <v>1.8816685278</v>
      </c>
      <c r="AI92" s="105">
        <v>2.5887059356000002</v>
      </c>
      <c r="AJ92" s="105">
        <v>0.99472649599999996</v>
      </c>
      <c r="AK92" s="105">
        <v>0.81966296329999999</v>
      </c>
      <c r="AL92" s="105">
        <v>1.2071800802999999</v>
      </c>
      <c r="AM92" s="105">
        <v>0.18377986909999999</v>
      </c>
      <c r="AN92" s="105">
        <v>0.84382470789999997</v>
      </c>
      <c r="AO92" s="105">
        <v>0.65691388149999996</v>
      </c>
      <c r="AP92" s="105">
        <v>1.0839170213</v>
      </c>
      <c r="AQ92" s="105">
        <v>0.16258946360000001</v>
      </c>
      <c r="AR92" s="105">
        <v>0.83795512139999995</v>
      </c>
      <c r="AS92" s="105">
        <v>0.65381648729999997</v>
      </c>
      <c r="AT92" s="105">
        <v>1.0739539292</v>
      </c>
      <c r="AU92" s="104" t="s">
        <v>28</v>
      </c>
      <c r="AV92" s="104" t="s">
        <v>28</v>
      </c>
      <c r="AW92" s="104" t="s">
        <v>28</v>
      </c>
      <c r="AX92" s="104" t="s">
        <v>28</v>
      </c>
      <c r="AY92" s="104" t="s">
        <v>28</v>
      </c>
      <c r="AZ92" s="104" t="s">
        <v>28</v>
      </c>
      <c r="BA92" s="104" t="s">
        <v>28</v>
      </c>
      <c r="BB92" s="104" t="s">
        <v>28</v>
      </c>
      <c r="BC92" s="114" t="s">
        <v>28</v>
      </c>
      <c r="BD92" s="115">
        <v>31.2</v>
      </c>
      <c r="BE92" s="115">
        <v>31</v>
      </c>
      <c r="BF92" s="115">
        <v>30.2</v>
      </c>
    </row>
    <row r="93" spans="1:93" x14ac:dyDescent="0.3">
      <c r="A93" s="10"/>
      <c r="B93" t="s">
        <v>112</v>
      </c>
      <c r="C93" s="104">
        <v>59</v>
      </c>
      <c r="D93" s="118">
        <v>13547</v>
      </c>
      <c r="E93" s="113">
        <v>4.2558645335999996</v>
      </c>
      <c r="F93" s="105">
        <v>3.2172081087</v>
      </c>
      <c r="G93" s="105">
        <v>5.6298449824999999</v>
      </c>
      <c r="H93" s="105">
        <v>2.0102335999999999E-3</v>
      </c>
      <c r="I93" s="107">
        <v>4.3552077951000001</v>
      </c>
      <c r="J93" s="105">
        <v>3.3743636102000001</v>
      </c>
      <c r="K93" s="105">
        <v>5.6211591665</v>
      </c>
      <c r="L93" s="105">
        <v>1.5541252749000001</v>
      </c>
      <c r="M93" s="105">
        <v>1.1748363691999999</v>
      </c>
      <c r="N93" s="105">
        <v>2.0558653387999999</v>
      </c>
      <c r="O93" s="118">
        <v>66</v>
      </c>
      <c r="P93" s="118">
        <v>14343</v>
      </c>
      <c r="Q93" s="113">
        <v>4.4518331301999998</v>
      </c>
      <c r="R93" s="105">
        <v>3.4112438842000001</v>
      </c>
      <c r="S93" s="105">
        <v>5.8098508615000002</v>
      </c>
      <c r="T93" s="105">
        <v>3.2260500000000001E-5</v>
      </c>
      <c r="U93" s="107">
        <v>4.6015477933</v>
      </c>
      <c r="V93" s="105">
        <v>3.6151662178000001</v>
      </c>
      <c r="W93" s="105">
        <v>5.8570590724000002</v>
      </c>
      <c r="X93" s="105">
        <v>1.7588618132</v>
      </c>
      <c r="Y93" s="105">
        <v>1.3477384321999999</v>
      </c>
      <c r="Z93" s="105">
        <v>2.2953970918</v>
      </c>
      <c r="AA93" s="118">
        <v>45</v>
      </c>
      <c r="AB93" s="118">
        <v>16433</v>
      </c>
      <c r="AC93" s="113">
        <v>2.6608015983</v>
      </c>
      <c r="AD93" s="105">
        <v>1.9456554963999999</v>
      </c>
      <c r="AE93" s="105">
        <v>3.6388071569</v>
      </c>
      <c r="AF93" s="105">
        <v>0.39049820829999998</v>
      </c>
      <c r="AG93" s="107">
        <v>2.7383922594999999</v>
      </c>
      <c r="AH93" s="105">
        <v>2.0445890206000001</v>
      </c>
      <c r="AI93" s="105">
        <v>3.6676281106999999</v>
      </c>
      <c r="AJ93" s="105">
        <v>1.146996063</v>
      </c>
      <c r="AK93" s="105">
        <v>0.83871687240000004</v>
      </c>
      <c r="AL93" s="105">
        <v>1.5685865064</v>
      </c>
      <c r="AM93" s="105">
        <v>1.1013690600000001E-2</v>
      </c>
      <c r="AN93" s="105">
        <v>0.59768673269999995</v>
      </c>
      <c r="AO93" s="105">
        <v>0.40192541679999999</v>
      </c>
      <c r="AP93" s="105">
        <v>0.88879532269999995</v>
      </c>
      <c r="AQ93" s="105">
        <v>0.81205283429999997</v>
      </c>
      <c r="AR93" s="105">
        <v>1.0460467186</v>
      </c>
      <c r="AS93" s="105">
        <v>0.72176397839999995</v>
      </c>
      <c r="AT93" s="105">
        <v>1.5160270812000001</v>
      </c>
      <c r="AU93" s="104">
        <v>1</v>
      </c>
      <c r="AV93" s="104">
        <v>2</v>
      </c>
      <c r="AW93" s="104" t="s">
        <v>28</v>
      </c>
      <c r="AX93" s="104" t="s">
        <v>28</v>
      </c>
      <c r="AY93" s="104" t="s">
        <v>28</v>
      </c>
      <c r="AZ93" s="104" t="s">
        <v>28</v>
      </c>
      <c r="BA93" s="104" t="s">
        <v>28</v>
      </c>
      <c r="BB93" s="104" t="s">
        <v>28</v>
      </c>
      <c r="BC93" s="114" t="s">
        <v>181</v>
      </c>
      <c r="BD93" s="115">
        <v>11.8</v>
      </c>
      <c r="BE93" s="115">
        <v>13.2</v>
      </c>
      <c r="BF93" s="115">
        <v>9</v>
      </c>
    </row>
    <row r="94" spans="1:93" x14ac:dyDescent="0.3">
      <c r="A94" s="10"/>
      <c r="B94" t="s">
        <v>114</v>
      </c>
      <c r="C94" s="104">
        <v>277</v>
      </c>
      <c r="D94" s="118">
        <v>93873</v>
      </c>
      <c r="E94" s="113">
        <v>2.9494307605999999</v>
      </c>
      <c r="F94" s="105">
        <v>2.5052828964999998</v>
      </c>
      <c r="G94" s="105">
        <v>3.4723191635999999</v>
      </c>
      <c r="H94" s="105">
        <v>0.3727256672</v>
      </c>
      <c r="I94" s="107">
        <v>2.9507952233000001</v>
      </c>
      <c r="J94" s="105">
        <v>2.6229821054000002</v>
      </c>
      <c r="K94" s="105">
        <v>3.3195775266999998</v>
      </c>
      <c r="L94" s="105">
        <v>1.0770514088000001</v>
      </c>
      <c r="M94" s="105">
        <v>0.91486076199999999</v>
      </c>
      <c r="N94" s="105">
        <v>1.2679959458000001</v>
      </c>
      <c r="O94" s="118">
        <v>317</v>
      </c>
      <c r="P94" s="118">
        <v>101870</v>
      </c>
      <c r="Q94" s="113">
        <v>3.0558930641000002</v>
      </c>
      <c r="R94" s="105">
        <v>2.6135388050000001</v>
      </c>
      <c r="S94" s="105">
        <v>3.5731179509</v>
      </c>
      <c r="T94" s="105">
        <v>1.8187999600000001E-2</v>
      </c>
      <c r="U94" s="107">
        <v>3.1118091684999998</v>
      </c>
      <c r="V94" s="105">
        <v>2.7874347785000002</v>
      </c>
      <c r="W94" s="105">
        <v>3.4739310767</v>
      </c>
      <c r="X94" s="105">
        <v>1.2073439095</v>
      </c>
      <c r="Y94" s="105">
        <v>1.0325754508</v>
      </c>
      <c r="Z94" s="105">
        <v>1.4116927868</v>
      </c>
      <c r="AA94" s="118">
        <v>287</v>
      </c>
      <c r="AB94" s="118">
        <v>111818</v>
      </c>
      <c r="AC94" s="113">
        <v>2.5113683855</v>
      </c>
      <c r="AD94" s="105">
        <v>2.1406984348</v>
      </c>
      <c r="AE94" s="105">
        <v>2.9462212261</v>
      </c>
      <c r="AF94" s="105">
        <v>0.33013976280000001</v>
      </c>
      <c r="AG94" s="107">
        <v>2.5666708401</v>
      </c>
      <c r="AH94" s="105">
        <v>2.2862585267000002</v>
      </c>
      <c r="AI94" s="105">
        <v>2.8814760555999999</v>
      </c>
      <c r="AJ94" s="105">
        <v>1.0825796455000001</v>
      </c>
      <c r="AK94" s="105">
        <v>0.92279434829999996</v>
      </c>
      <c r="AL94" s="105">
        <v>1.2700323652000001</v>
      </c>
      <c r="AM94" s="105">
        <v>5.0102542399999998E-2</v>
      </c>
      <c r="AN94" s="105">
        <v>0.82181160559999999</v>
      </c>
      <c r="AO94" s="105">
        <v>0.67531501959999995</v>
      </c>
      <c r="AP94" s="105">
        <v>1.0000878041000001</v>
      </c>
      <c r="AQ94" s="105">
        <v>0.72698080089999995</v>
      </c>
      <c r="AR94" s="105">
        <v>1.0360958816000001</v>
      </c>
      <c r="AS94" s="105">
        <v>0.84908374949999998</v>
      </c>
      <c r="AT94" s="105">
        <v>1.2642977522000001</v>
      </c>
      <c r="AU94" s="104" t="s">
        <v>28</v>
      </c>
      <c r="AV94" s="104" t="s">
        <v>28</v>
      </c>
      <c r="AW94" s="104" t="s">
        <v>28</v>
      </c>
      <c r="AX94" s="104" t="s">
        <v>28</v>
      </c>
      <c r="AY94" s="104" t="s">
        <v>28</v>
      </c>
      <c r="AZ94" s="104" t="s">
        <v>28</v>
      </c>
      <c r="BA94" s="104" t="s">
        <v>28</v>
      </c>
      <c r="BB94" s="104" t="s">
        <v>28</v>
      </c>
      <c r="BC94" s="114" t="s">
        <v>28</v>
      </c>
      <c r="BD94" s="115">
        <v>55.4</v>
      </c>
      <c r="BE94" s="115">
        <v>63.4</v>
      </c>
      <c r="BF94" s="115">
        <v>57.4</v>
      </c>
    </row>
    <row r="95" spans="1:93" x14ac:dyDescent="0.3">
      <c r="A95" s="10"/>
      <c r="B95" t="s">
        <v>104</v>
      </c>
      <c r="C95" s="104">
        <v>249</v>
      </c>
      <c r="D95" s="118">
        <v>92569</v>
      </c>
      <c r="E95" s="113">
        <v>2.3855294901000001</v>
      </c>
      <c r="F95" s="105">
        <v>2.0153052766999999</v>
      </c>
      <c r="G95" s="105">
        <v>2.8237662123999998</v>
      </c>
      <c r="H95" s="105">
        <v>0.1088590777</v>
      </c>
      <c r="I95" s="107">
        <v>2.6898853828</v>
      </c>
      <c r="J95" s="105">
        <v>2.3756971075000002</v>
      </c>
      <c r="K95" s="105">
        <v>3.0456253659999999</v>
      </c>
      <c r="L95" s="105">
        <v>0.87113009480000003</v>
      </c>
      <c r="M95" s="105">
        <v>0.7359343424</v>
      </c>
      <c r="N95" s="105">
        <v>1.0311621544</v>
      </c>
      <c r="O95" s="118">
        <v>240</v>
      </c>
      <c r="P95" s="118">
        <v>96331</v>
      </c>
      <c r="Q95" s="113">
        <v>2.1868101258000001</v>
      </c>
      <c r="R95" s="105">
        <v>1.8462354045</v>
      </c>
      <c r="S95" s="105">
        <v>2.5902106061999999</v>
      </c>
      <c r="T95" s="105">
        <v>9.0523063000000001E-2</v>
      </c>
      <c r="U95" s="107">
        <v>2.4914098265</v>
      </c>
      <c r="V95" s="105">
        <v>2.1953327167999999</v>
      </c>
      <c r="W95" s="105">
        <v>2.8274178561999999</v>
      </c>
      <c r="X95" s="105">
        <v>0.86398045710000004</v>
      </c>
      <c r="Y95" s="105">
        <v>0.72942378029999999</v>
      </c>
      <c r="Z95" s="105">
        <v>1.0233587806</v>
      </c>
      <c r="AA95" s="118">
        <v>250</v>
      </c>
      <c r="AB95" s="118">
        <v>103088</v>
      </c>
      <c r="AC95" s="113">
        <v>2.1308444811</v>
      </c>
      <c r="AD95" s="105">
        <v>1.8038854711000001</v>
      </c>
      <c r="AE95" s="105">
        <v>2.5170656760000001</v>
      </c>
      <c r="AF95" s="105">
        <v>0.31746072400000003</v>
      </c>
      <c r="AG95" s="107">
        <v>2.4251125251999999</v>
      </c>
      <c r="AH95" s="105">
        <v>2.1423833387000002</v>
      </c>
      <c r="AI95" s="105">
        <v>2.7451533317000001</v>
      </c>
      <c r="AJ95" s="105">
        <v>0.91854658850000004</v>
      </c>
      <c r="AK95" s="105">
        <v>0.77760383740000005</v>
      </c>
      <c r="AL95" s="105">
        <v>1.0850355858</v>
      </c>
      <c r="AM95" s="105">
        <v>0.81061263670000006</v>
      </c>
      <c r="AN95" s="105">
        <v>0.97440763419999998</v>
      </c>
      <c r="AO95" s="105">
        <v>0.78822730929999996</v>
      </c>
      <c r="AP95" s="105">
        <v>1.2045639962000001</v>
      </c>
      <c r="AQ95" s="105">
        <v>0.4247053529</v>
      </c>
      <c r="AR95" s="105">
        <v>0.91669800560000003</v>
      </c>
      <c r="AS95" s="105">
        <v>0.74042917900000005</v>
      </c>
      <c r="AT95" s="105">
        <v>1.1349299261000001</v>
      </c>
      <c r="AU95" s="104" t="s">
        <v>28</v>
      </c>
      <c r="AV95" s="104" t="s">
        <v>28</v>
      </c>
      <c r="AW95" s="104" t="s">
        <v>28</v>
      </c>
      <c r="AX95" s="104" t="s">
        <v>28</v>
      </c>
      <c r="AY95" s="104" t="s">
        <v>28</v>
      </c>
      <c r="AZ95" s="104" t="s">
        <v>28</v>
      </c>
      <c r="BA95" s="104" t="s">
        <v>28</v>
      </c>
      <c r="BB95" s="104" t="s">
        <v>28</v>
      </c>
      <c r="BC95" s="114" t="s">
        <v>28</v>
      </c>
      <c r="BD95" s="115">
        <v>49.8</v>
      </c>
      <c r="BE95" s="115">
        <v>48</v>
      </c>
      <c r="BF95" s="115">
        <v>50</v>
      </c>
    </row>
    <row r="96" spans="1:93" x14ac:dyDescent="0.3">
      <c r="A96" s="10"/>
      <c r="B96" t="s">
        <v>105</v>
      </c>
      <c r="C96" s="104">
        <v>142</v>
      </c>
      <c r="D96" s="118">
        <v>50063</v>
      </c>
      <c r="E96" s="113">
        <v>2.6035069274999998</v>
      </c>
      <c r="F96" s="105">
        <v>2.1292986050999998</v>
      </c>
      <c r="G96" s="105">
        <v>3.1833244550000002</v>
      </c>
      <c r="H96" s="105">
        <v>0.62235467339999995</v>
      </c>
      <c r="I96" s="107">
        <v>2.8364261031</v>
      </c>
      <c r="J96" s="105">
        <v>2.4062471182</v>
      </c>
      <c r="K96" s="105">
        <v>3.3435107214999999</v>
      </c>
      <c r="L96" s="105">
        <v>0.95072949039999999</v>
      </c>
      <c r="M96" s="105">
        <v>0.77756158679999998</v>
      </c>
      <c r="N96" s="105">
        <v>1.162462986</v>
      </c>
      <c r="O96" s="118">
        <v>122</v>
      </c>
      <c r="P96" s="118">
        <v>50422</v>
      </c>
      <c r="Q96" s="113">
        <v>2.2146658296999999</v>
      </c>
      <c r="R96" s="105">
        <v>1.7937794097999999</v>
      </c>
      <c r="S96" s="105">
        <v>2.7343076357</v>
      </c>
      <c r="T96" s="105">
        <v>0.21430022030000001</v>
      </c>
      <c r="U96" s="107">
        <v>2.4195787552999999</v>
      </c>
      <c r="V96" s="105">
        <v>2.0261686707000002</v>
      </c>
      <c r="W96" s="105">
        <v>2.8893751234999998</v>
      </c>
      <c r="X96" s="105">
        <v>0.87498588619999995</v>
      </c>
      <c r="Y96" s="105">
        <v>0.70869909379999996</v>
      </c>
      <c r="Z96" s="105">
        <v>1.0802896571</v>
      </c>
      <c r="AA96" s="118">
        <v>133</v>
      </c>
      <c r="AB96" s="118">
        <v>52408</v>
      </c>
      <c r="AC96" s="113">
        <v>2.3484575764</v>
      </c>
      <c r="AD96" s="105">
        <v>1.9154402138</v>
      </c>
      <c r="AE96" s="105">
        <v>2.8793657710999998</v>
      </c>
      <c r="AF96" s="105">
        <v>0.9060124852</v>
      </c>
      <c r="AG96" s="107">
        <v>2.5377804915</v>
      </c>
      <c r="AH96" s="105">
        <v>2.1411422444000001</v>
      </c>
      <c r="AI96" s="105">
        <v>3.0078944265000001</v>
      </c>
      <c r="AJ96" s="105">
        <v>1.0123534187000001</v>
      </c>
      <c r="AK96" s="105">
        <v>0.82569192140000003</v>
      </c>
      <c r="AL96" s="105">
        <v>1.2412128757000001</v>
      </c>
      <c r="AM96" s="105">
        <v>0.67367068789999995</v>
      </c>
      <c r="AN96" s="105">
        <v>1.0604117086</v>
      </c>
      <c r="AO96" s="105">
        <v>0.80706879080000005</v>
      </c>
      <c r="AP96" s="105">
        <v>1.3932802315999999</v>
      </c>
      <c r="AQ96" s="105">
        <v>0.24184396120000001</v>
      </c>
      <c r="AR96" s="105">
        <v>0.85064718139999995</v>
      </c>
      <c r="AS96" s="105">
        <v>0.64879308950000003</v>
      </c>
      <c r="AT96" s="105">
        <v>1.1153026118</v>
      </c>
      <c r="AU96" s="104" t="s">
        <v>28</v>
      </c>
      <c r="AV96" s="104" t="s">
        <v>28</v>
      </c>
      <c r="AW96" s="104" t="s">
        <v>28</v>
      </c>
      <c r="AX96" s="104" t="s">
        <v>28</v>
      </c>
      <c r="AY96" s="104" t="s">
        <v>28</v>
      </c>
      <c r="AZ96" s="104" t="s">
        <v>28</v>
      </c>
      <c r="BA96" s="104" t="s">
        <v>28</v>
      </c>
      <c r="BB96" s="104" t="s">
        <v>28</v>
      </c>
      <c r="BC96" s="114" t="s">
        <v>28</v>
      </c>
      <c r="BD96" s="115">
        <v>28.4</v>
      </c>
      <c r="BE96" s="115">
        <v>24.4</v>
      </c>
      <c r="BF96" s="115">
        <v>26.6</v>
      </c>
    </row>
    <row r="97" spans="1:93" x14ac:dyDescent="0.3">
      <c r="A97" s="10"/>
      <c r="B97" t="s">
        <v>106</v>
      </c>
      <c r="C97" s="104"/>
      <c r="D97" s="118"/>
      <c r="E97" s="113"/>
      <c r="F97" s="105"/>
      <c r="G97" s="105"/>
      <c r="H97" s="105"/>
      <c r="I97" s="107"/>
      <c r="J97" s="105"/>
      <c r="K97" s="105"/>
      <c r="L97" s="105"/>
      <c r="M97" s="105"/>
      <c r="N97" s="105"/>
      <c r="O97" s="118"/>
      <c r="P97" s="118"/>
      <c r="Q97" s="113"/>
      <c r="R97" s="105"/>
      <c r="S97" s="105"/>
      <c r="T97" s="105"/>
      <c r="U97" s="107"/>
      <c r="V97" s="105"/>
      <c r="W97" s="105"/>
      <c r="X97" s="105"/>
      <c r="Y97" s="105"/>
      <c r="Z97" s="105"/>
      <c r="AA97" s="118"/>
      <c r="AB97" s="118"/>
      <c r="AC97" s="113"/>
      <c r="AD97" s="105"/>
      <c r="AE97" s="105"/>
      <c r="AF97" s="105"/>
      <c r="AG97" s="107"/>
      <c r="AH97" s="105"/>
      <c r="AI97" s="105"/>
      <c r="AJ97" s="105"/>
      <c r="AK97" s="105"/>
      <c r="AL97" s="105"/>
      <c r="AM97" s="105">
        <v>0.84368131260000001</v>
      </c>
      <c r="AN97" s="105">
        <v>0.95030164350000002</v>
      </c>
      <c r="AO97" s="105">
        <v>0.5725492325</v>
      </c>
      <c r="AP97" s="105">
        <v>1.5772848209000001</v>
      </c>
      <c r="AQ97" s="105">
        <v>4.55783336E-2</v>
      </c>
      <c r="AR97" s="105">
        <v>0.60690321709999995</v>
      </c>
      <c r="AS97" s="105">
        <v>0.3719662977</v>
      </c>
      <c r="AT97" s="105">
        <v>0.99022819309999999</v>
      </c>
      <c r="AU97" s="104" t="s">
        <v>28</v>
      </c>
      <c r="AV97" s="104"/>
      <c r="AW97" s="104"/>
      <c r="AX97" s="104" t="s">
        <v>28</v>
      </c>
      <c r="AY97" s="104" t="s">
        <v>28</v>
      </c>
      <c r="AZ97" s="104" t="s">
        <v>432</v>
      </c>
      <c r="BA97" s="104" t="s">
        <v>432</v>
      </c>
      <c r="BB97" s="104" t="s">
        <v>432</v>
      </c>
      <c r="BC97" s="114" t="s">
        <v>433</v>
      </c>
      <c r="BD97" s="115"/>
      <c r="BE97" s="115"/>
      <c r="BF97" s="115"/>
    </row>
    <row r="98" spans="1:93" x14ac:dyDescent="0.3">
      <c r="A98" s="10"/>
      <c r="B98" t="s">
        <v>107</v>
      </c>
      <c r="C98" s="104">
        <v>193</v>
      </c>
      <c r="D98" s="118">
        <v>68309</v>
      </c>
      <c r="E98" s="113">
        <v>3.3131646311999998</v>
      </c>
      <c r="F98" s="105">
        <v>2.7705484994999998</v>
      </c>
      <c r="G98" s="105">
        <v>3.9620529564</v>
      </c>
      <c r="H98" s="105">
        <v>3.68213675E-2</v>
      </c>
      <c r="I98" s="107">
        <v>2.8253963607000001</v>
      </c>
      <c r="J98" s="105">
        <v>2.4536270656000001</v>
      </c>
      <c r="K98" s="105">
        <v>3.2534954911999998</v>
      </c>
      <c r="L98" s="105">
        <v>1.2098770655</v>
      </c>
      <c r="M98" s="105">
        <v>1.0117285018</v>
      </c>
      <c r="N98" s="105">
        <v>1.4468333265</v>
      </c>
      <c r="O98" s="118">
        <v>216</v>
      </c>
      <c r="P98" s="118">
        <v>73620</v>
      </c>
      <c r="Q98" s="113">
        <v>3.1185879359999999</v>
      </c>
      <c r="R98" s="105">
        <v>2.6230006017999998</v>
      </c>
      <c r="S98" s="105">
        <v>3.7078110879000001</v>
      </c>
      <c r="T98" s="105">
        <v>1.8082012599999999E-2</v>
      </c>
      <c r="U98" s="107">
        <v>2.9339853301000001</v>
      </c>
      <c r="V98" s="105">
        <v>2.5676806537000001</v>
      </c>
      <c r="W98" s="105">
        <v>3.3525469394999998</v>
      </c>
      <c r="X98" s="105">
        <v>1.2321138441999999</v>
      </c>
      <c r="Y98" s="105">
        <v>1.0363136846000001</v>
      </c>
      <c r="Z98" s="105">
        <v>1.4649083067999999</v>
      </c>
      <c r="AA98" s="118">
        <v>196</v>
      </c>
      <c r="AB98" s="118">
        <v>80839</v>
      </c>
      <c r="AC98" s="113">
        <v>2.3944982388999998</v>
      </c>
      <c r="AD98" s="105">
        <v>2.0031846382</v>
      </c>
      <c r="AE98" s="105">
        <v>2.8622532874000002</v>
      </c>
      <c r="AF98" s="105">
        <v>0.72775193049999998</v>
      </c>
      <c r="AG98" s="107">
        <v>2.4245722980000002</v>
      </c>
      <c r="AH98" s="105">
        <v>2.1078273170999999</v>
      </c>
      <c r="AI98" s="105">
        <v>2.7889148132999999</v>
      </c>
      <c r="AJ98" s="105">
        <v>1.0322002418</v>
      </c>
      <c r="AK98" s="105">
        <v>0.8635160529</v>
      </c>
      <c r="AL98" s="105">
        <v>1.2338361696</v>
      </c>
      <c r="AM98" s="105">
        <v>2.1016228599999999E-2</v>
      </c>
      <c r="AN98" s="105">
        <v>0.76781488549999999</v>
      </c>
      <c r="AO98" s="105">
        <v>0.6134834951</v>
      </c>
      <c r="AP98" s="105">
        <v>0.96097075639999996</v>
      </c>
      <c r="AQ98" s="105">
        <v>0.59743846820000002</v>
      </c>
      <c r="AR98" s="105">
        <v>0.94127164910000005</v>
      </c>
      <c r="AS98" s="105">
        <v>0.75189948399999995</v>
      </c>
      <c r="AT98" s="105">
        <v>1.1783387755000001</v>
      </c>
      <c r="AU98" s="104" t="s">
        <v>28</v>
      </c>
      <c r="AV98" s="104" t="s">
        <v>28</v>
      </c>
      <c r="AW98" s="104" t="s">
        <v>28</v>
      </c>
      <c r="AX98" s="104" t="s">
        <v>28</v>
      </c>
      <c r="AY98" s="104" t="s">
        <v>28</v>
      </c>
      <c r="AZ98" s="104" t="s">
        <v>28</v>
      </c>
      <c r="BA98" s="104" t="s">
        <v>28</v>
      </c>
      <c r="BB98" s="104" t="s">
        <v>28</v>
      </c>
      <c r="BC98" s="114" t="s">
        <v>28</v>
      </c>
      <c r="BD98" s="115">
        <v>38.6</v>
      </c>
      <c r="BE98" s="115">
        <v>43.2</v>
      </c>
      <c r="BF98" s="115">
        <v>39.200000000000003</v>
      </c>
    </row>
    <row r="99" spans="1:93" x14ac:dyDescent="0.3">
      <c r="A99" s="10"/>
      <c r="B99" t="s">
        <v>108</v>
      </c>
      <c r="C99" s="104">
        <v>407</v>
      </c>
      <c r="D99" s="118">
        <v>108593</v>
      </c>
      <c r="E99" s="113">
        <v>2.8925683407</v>
      </c>
      <c r="F99" s="105">
        <v>2.4866400565000002</v>
      </c>
      <c r="G99" s="105">
        <v>3.3647618536000001</v>
      </c>
      <c r="H99" s="105">
        <v>0.47784217769999998</v>
      </c>
      <c r="I99" s="107">
        <v>3.7479395540999998</v>
      </c>
      <c r="J99" s="105">
        <v>3.4009487232</v>
      </c>
      <c r="K99" s="105">
        <v>4.1303330465999997</v>
      </c>
      <c r="L99" s="105">
        <v>1.0562868089999999</v>
      </c>
      <c r="M99" s="105">
        <v>0.90805290699999996</v>
      </c>
      <c r="N99" s="105">
        <v>1.2287189593000001</v>
      </c>
      <c r="O99" s="118">
        <v>350</v>
      </c>
      <c r="P99" s="118">
        <v>110063</v>
      </c>
      <c r="Q99" s="113">
        <v>2.42456739</v>
      </c>
      <c r="R99" s="105">
        <v>2.0756905712</v>
      </c>
      <c r="S99" s="105">
        <v>2.8320825418000002</v>
      </c>
      <c r="T99" s="105">
        <v>0.58752679939999997</v>
      </c>
      <c r="U99" s="107">
        <v>3.1799969108999999</v>
      </c>
      <c r="V99" s="105">
        <v>2.8637035756999998</v>
      </c>
      <c r="W99" s="105">
        <v>3.5312245439000001</v>
      </c>
      <c r="X99" s="105">
        <v>0.95791528370000001</v>
      </c>
      <c r="Y99" s="105">
        <v>0.82007855529999996</v>
      </c>
      <c r="Z99" s="105">
        <v>1.1189192606</v>
      </c>
      <c r="AA99" s="118">
        <v>351</v>
      </c>
      <c r="AB99" s="118">
        <v>113466</v>
      </c>
      <c r="AC99" s="113">
        <v>2.2303466228</v>
      </c>
      <c r="AD99" s="105">
        <v>1.9102693412</v>
      </c>
      <c r="AE99" s="105">
        <v>2.6040548055000001</v>
      </c>
      <c r="AF99" s="105">
        <v>0.61881577779999997</v>
      </c>
      <c r="AG99" s="107">
        <v>3.0934376817999998</v>
      </c>
      <c r="AH99" s="105">
        <v>2.7861698881999999</v>
      </c>
      <c r="AI99" s="105">
        <v>3.4345919576999999</v>
      </c>
      <c r="AJ99" s="105">
        <v>0.96143913820000004</v>
      </c>
      <c r="AK99" s="105">
        <v>0.82346290499999997</v>
      </c>
      <c r="AL99" s="105">
        <v>1.1225341310000001</v>
      </c>
      <c r="AM99" s="105">
        <v>0.39276649940000002</v>
      </c>
      <c r="AN99" s="105">
        <v>0.91989467150000004</v>
      </c>
      <c r="AO99" s="105">
        <v>0.75958278420000003</v>
      </c>
      <c r="AP99" s="105">
        <v>1.1140407922</v>
      </c>
      <c r="AQ99" s="105">
        <v>6.6363981700000005E-2</v>
      </c>
      <c r="AR99" s="105">
        <v>0.83820574120000002</v>
      </c>
      <c r="AS99" s="105">
        <v>0.69426313520000005</v>
      </c>
      <c r="AT99" s="105">
        <v>1.0119921812999999</v>
      </c>
      <c r="AU99" s="104" t="s">
        <v>28</v>
      </c>
      <c r="AV99" s="104" t="s">
        <v>28</v>
      </c>
      <c r="AW99" s="104" t="s">
        <v>28</v>
      </c>
      <c r="AX99" s="104" t="s">
        <v>28</v>
      </c>
      <c r="AY99" s="104" t="s">
        <v>28</v>
      </c>
      <c r="AZ99" s="104" t="s">
        <v>28</v>
      </c>
      <c r="BA99" s="104" t="s">
        <v>28</v>
      </c>
      <c r="BB99" s="104" t="s">
        <v>28</v>
      </c>
      <c r="BC99" s="114" t="s">
        <v>28</v>
      </c>
      <c r="BD99" s="115">
        <v>81.400000000000006</v>
      </c>
      <c r="BE99" s="115">
        <v>70</v>
      </c>
      <c r="BF99" s="115">
        <v>70.2</v>
      </c>
    </row>
    <row r="100" spans="1:93" x14ac:dyDescent="0.3">
      <c r="A100" s="10"/>
      <c r="B100" t="s">
        <v>109</v>
      </c>
      <c r="C100" s="104">
        <v>83</v>
      </c>
      <c r="D100" s="118">
        <v>37557</v>
      </c>
      <c r="E100" s="113">
        <v>2.9833243464999999</v>
      </c>
      <c r="F100" s="105">
        <v>2.3414491677</v>
      </c>
      <c r="G100" s="105">
        <v>3.8011605288000001</v>
      </c>
      <c r="H100" s="105">
        <v>0.48834769090000002</v>
      </c>
      <c r="I100" s="107">
        <v>2.2099741726</v>
      </c>
      <c r="J100" s="105">
        <v>1.7821969280000001</v>
      </c>
      <c r="K100" s="105">
        <v>2.7404299529</v>
      </c>
      <c r="L100" s="105">
        <v>1.0894284190000001</v>
      </c>
      <c r="M100" s="105">
        <v>0.8550331672</v>
      </c>
      <c r="N100" s="105">
        <v>1.3880798143999999</v>
      </c>
      <c r="O100" s="118">
        <v>86</v>
      </c>
      <c r="P100" s="118">
        <v>39651</v>
      </c>
      <c r="Q100" s="113">
        <v>3.022633833</v>
      </c>
      <c r="R100" s="105">
        <v>2.3832274469999999</v>
      </c>
      <c r="S100" s="105">
        <v>3.8335893201000002</v>
      </c>
      <c r="T100" s="105">
        <v>0.1433085922</v>
      </c>
      <c r="U100" s="107">
        <v>2.1689238607000001</v>
      </c>
      <c r="V100" s="105">
        <v>1.7557265783</v>
      </c>
      <c r="W100" s="105">
        <v>2.6793640715999998</v>
      </c>
      <c r="X100" s="105">
        <v>1.1942036165000001</v>
      </c>
      <c r="Y100" s="105">
        <v>0.94158240569999996</v>
      </c>
      <c r="Z100" s="105">
        <v>1.5146016630000001</v>
      </c>
      <c r="AA100" s="118">
        <v>91</v>
      </c>
      <c r="AB100" s="118">
        <v>41411</v>
      </c>
      <c r="AC100" s="113">
        <v>3.0744393439</v>
      </c>
      <c r="AD100" s="105">
        <v>2.4363877428</v>
      </c>
      <c r="AE100" s="105">
        <v>3.8795866163000001</v>
      </c>
      <c r="AF100" s="105">
        <v>1.7637465599999999E-2</v>
      </c>
      <c r="AG100" s="107">
        <v>2.1974837603999999</v>
      </c>
      <c r="AH100" s="105">
        <v>1.7893508633999999</v>
      </c>
      <c r="AI100" s="105">
        <v>2.6987076575</v>
      </c>
      <c r="AJ100" s="105">
        <v>1.3253035573</v>
      </c>
      <c r="AK100" s="105">
        <v>1.0502576182000001</v>
      </c>
      <c r="AL100" s="105">
        <v>1.6723796986999999</v>
      </c>
      <c r="AM100" s="105">
        <v>0.91578048950000002</v>
      </c>
      <c r="AN100" s="105">
        <v>1.0171391950999999</v>
      </c>
      <c r="AO100" s="105">
        <v>0.74232323300000003</v>
      </c>
      <c r="AP100" s="105">
        <v>1.3936949514000001</v>
      </c>
      <c r="AQ100" s="105">
        <v>0.936507702</v>
      </c>
      <c r="AR100" s="105">
        <v>1.0131764039</v>
      </c>
      <c r="AS100" s="105">
        <v>0.73419082530000002</v>
      </c>
      <c r="AT100" s="105">
        <v>1.3981738669999999</v>
      </c>
      <c r="AU100" s="104" t="s">
        <v>28</v>
      </c>
      <c r="AV100" s="104" t="s">
        <v>28</v>
      </c>
      <c r="AW100" s="104" t="s">
        <v>28</v>
      </c>
      <c r="AX100" s="104" t="s">
        <v>28</v>
      </c>
      <c r="AY100" s="104" t="s">
        <v>28</v>
      </c>
      <c r="AZ100" s="104" t="s">
        <v>28</v>
      </c>
      <c r="BA100" s="104" t="s">
        <v>28</v>
      </c>
      <c r="BB100" s="104" t="s">
        <v>28</v>
      </c>
      <c r="BC100" s="114" t="s">
        <v>28</v>
      </c>
      <c r="BD100" s="115">
        <v>16.600000000000001</v>
      </c>
      <c r="BE100" s="115">
        <v>17.2</v>
      </c>
      <c r="BF100" s="115">
        <v>18.2</v>
      </c>
    </row>
    <row r="101" spans="1:93" x14ac:dyDescent="0.3">
      <c r="A101" s="10"/>
      <c r="B101" t="s">
        <v>152</v>
      </c>
      <c r="C101" s="104">
        <v>53</v>
      </c>
      <c r="D101" s="118">
        <v>40708</v>
      </c>
      <c r="E101" s="113">
        <v>2.0781253911999999</v>
      </c>
      <c r="F101" s="105">
        <v>1.5552479266999999</v>
      </c>
      <c r="G101" s="105">
        <v>2.7767953053999999</v>
      </c>
      <c r="H101" s="105">
        <v>6.2057863599999999E-2</v>
      </c>
      <c r="I101" s="107">
        <v>1.3019553896</v>
      </c>
      <c r="J101" s="105">
        <v>0.99465983170000005</v>
      </c>
      <c r="K101" s="105">
        <v>1.7041884899999999</v>
      </c>
      <c r="L101" s="105">
        <v>0.75887452929999999</v>
      </c>
      <c r="M101" s="105">
        <v>0.56793398669999995</v>
      </c>
      <c r="N101" s="105">
        <v>1.0140096644000001</v>
      </c>
      <c r="O101" s="118">
        <v>63</v>
      </c>
      <c r="P101" s="118">
        <v>43441</v>
      </c>
      <c r="Q101" s="113">
        <v>1.9740347920000001</v>
      </c>
      <c r="R101" s="105">
        <v>1.5084006651999999</v>
      </c>
      <c r="S101" s="105">
        <v>2.5834073466</v>
      </c>
      <c r="T101" s="105">
        <v>7.01554925E-2</v>
      </c>
      <c r="U101" s="107">
        <v>1.4502428581</v>
      </c>
      <c r="V101" s="105">
        <v>1.132920463</v>
      </c>
      <c r="W101" s="105">
        <v>1.8564448398</v>
      </c>
      <c r="X101" s="105">
        <v>0.77991566889999997</v>
      </c>
      <c r="Y101" s="105">
        <v>0.59594963499999998</v>
      </c>
      <c r="Z101" s="105">
        <v>1.0206709005000001</v>
      </c>
      <c r="AA101" s="118">
        <v>71</v>
      </c>
      <c r="AB101" s="118">
        <v>47585</v>
      </c>
      <c r="AC101" s="113">
        <v>1.7908220481999999</v>
      </c>
      <c r="AD101" s="105">
        <v>1.3858318087999999</v>
      </c>
      <c r="AE101" s="105">
        <v>2.3141651012</v>
      </c>
      <c r="AF101" s="105">
        <v>4.7865922900000003E-2</v>
      </c>
      <c r="AG101" s="107">
        <v>1.4920668278</v>
      </c>
      <c r="AH101" s="105">
        <v>1.1824131123999999</v>
      </c>
      <c r="AI101" s="105">
        <v>1.8828135405999999</v>
      </c>
      <c r="AJ101" s="105">
        <v>0.77197256650000001</v>
      </c>
      <c r="AK101" s="105">
        <v>0.59739276679999997</v>
      </c>
      <c r="AL101" s="105">
        <v>0.99757090569999995</v>
      </c>
      <c r="AM101" s="105">
        <v>0.59179278420000003</v>
      </c>
      <c r="AN101" s="105">
        <v>0.90718869570000005</v>
      </c>
      <c r="AO101" s="105">
        <v>0.63545074540000002</v>
      </c>
      <c r="AP101" s="105">
        <v>1.2951300089</v>
      </c>
      <c r="AQ101" s="105">
        <v>0.79138732599999995</v>
      </c>
      <c r="AR101" s="105">
        <v>0.94991130010000002</v>
      </c>
      <c r="AS101" s="105">
        <v>0.64911080399999999</v>
      </c>
      <c r="AT101" s="105">
        <v>1.3901039274</v>
      </c>
      <c r="AU101" s="104" t="s">
        <v>28</v>
      </c>
      <c r="AV101" s="104" t="s">
        <v>28</v>
      </c>
      <c r="AW101" s="104" t="s">
        <v>28</v>
      </c>
      <c r="AX101" s="104" t="s">
        <v>28</v>
      </c>
      <c r="AY101" s="104" t="s">
        <v>28</v>
      </c>
      <c r="AZ101" s="104" t="s">
        <v>28</v>
      </c>
      <c r="BA101" s="104" t="s">
        <v>28</v>
      </c>
      <c r="BB101" s="104" t="s">
        <v>28</v>
      </c>
      <c r="BC101" s="114" t="s">
        <v>28</v>
      </c>
      <c r="BD101" s="115">
        <v>10.6</v>
      </c>
      <c r="BE101" s="115">
        <v>12.6</v>
      </c>
      <c r="BF101" s="115">
        <v>14.2</v>
      </c>
    </row>
    <row r="102" spans="1:93" x14ac:dyDescent="0.3">
      <c r="A102" s="10"/>
      <c r="B102" t="s">
        <v>153</v>
      </c>
      <c r="C102" s="104">
        <v>80</v>
      </c>
      <c r="D102" s="118">
        <v>31593</v>
      </c>
      <c r="E102" s="113">
        <v>2.9945402276999999</v>
      </c>
      <c r="F102" s="105">
        <v>2.3420882258</v>
      </c>
      <c r="G102" s="105">
        <v>3.8287503761999999</v>
      </c>
      <c r="H102" s="105">
        <v>0.47581128919999999</v>
      </c>
      <c r="I102" s="107">
        <v>2.5322065014000001</v>
      </c>
      <c r="J102" s="105">
        <v>2.0339107598999999</v>
      </c>
      <c r="K102" s="105">
        <v>3.1525816630999999</v>
      </c>
      <c r="L102" s="105">
        <v>1.0935241519000001</v>
      </c>
      <c r="M102" s="105">
        <v>0.85526653370000005</v>
      </c>
      <c r="N102" s="105">
        <v>1.3981548717000001</v>
      </c>
      <c r="O102" s="118">
        <v>100</v>
      </c>
      <c r="P102" s="118">
        <v>33723</v>
      </c>
      <c r="Q102" s="113">
        <v>3.6084903617999999</v>
      </c>
      <c r="R102" s="105">
        <v>2.884091754</v>
      </c>
      <c r="S102" s="105">
        <v>4.5148364900000004</v>
      </c>
      <c r="T102" s="105">
        <v>1.9225271999999999E-3</v>
      </c>
      <c r="U102" s="107">
        <v>2.9653352311000001</v>
      </c>
      <c r="V102" s="105">
        <v>2.4375506189</v>
      </c>
      <c r="W102" s="105">
        <v>3.6073970998</v>
      </c>
      <c r="X102" s="105">
        <v>1.4256679698000001</v>
      </c>
      <c r="Y102" s="105">
        <v>1.1394674291</v>
      </c>
      <c r="Z102" s="105">
        <v>1.7837536275000001</v>
      </c>
      <c r="AA102" s="118">
        <v>109</v>
      </c>
      <c r="AB102" s="118">
        <v>36335</v>
      </c>
      <c r="AC102" s="113">
        <v>3.7861349683999999</v>
      </c>
      <c r="AD102" s="105">
        <v>3.0497324380999999</v>
      </c>
      <c r="AE102" s="105">
        <v>4.7003526670999998</v>
      </c>
      <c r="AF102" s="105">
        <v>9.0382384999999996E-6</v>
      </c>
      <c r="AG102" s="107">
        <v>2.9998623915999998</v>
      </c>
      <c r="AH102" s="105">
        <v>2.4864000863000002</v>
      </c>
      <c r="AI102" s="105">
        <v>3.6193589351000002</v>
      </c>
      <c r="AJ102" s="105">
        <v>1.6320953452</v>
      </c>
      <c r="AK102" s="105">
        <v>1.3146531113</v>
      </c>
      <c r="AL102" s="105">
        <v>2.0261886522000001</v>
      </c>
      <c r="AM102" s="105">
        <v>0.74759600400000004</v>
      </c>
      <c r="AN102" s="105">
        <v>1.0492296192999999</v>
      </c>
      <c r="AO102" s="105">
        <v>0.78299704280000004</v>
      </c>
      <c r="AP102" s="105">
        <v>1.4059858896999999</v>
      </c>
      <c r="AQ102" s="105">
        <v>0.24577739009999999</v>
      </c>
      <c r="AR102" s="105">
        <v>1.2050231712999999</v>
      </c>
      <c r="AS102" s="105">
        <v>0.87947247449999999</v>
      </c>
      <c r="AT102" s="105">
        <v>1.6510816262000001</v>
      </c>
      <c r="AU102" s="104" t="s">
        <v>28</v>
      </c>
      <c r="AV102" s="104">
        <v>2</v>
      </c>
      <c r="AW102" s="104">
        <v>3</v>
      </c>
      <c r="AX102" s="104" t="s">
        <v>28</v>
      </c>
      <c r="AY102" s="104" t="s">
        <v>28</v>
      </c>
      <c r="AZ102" s="104" t="s">
        <v>28</v>
      </c>
      <c r="BA102" s="104" t="s">
        <v>28</v>
      </c>
      <c r="BB102" s="104" t="s">
        <v>28</v>
      </c>
      <c r="BC102" s="114" t="s">
        <v>232</v>
      </c>
      <c r="BD102" s="115">
        <v>16</v>
      </c>
      <c r="BE102" s="115">
        <v>20</v>
      </c>
      <c r="BF102" s="115">
        <v>21.8</v>
      </c>
    </row>
    <row r="103" spans="1:93" x14ac:dyDescent="0.3">
      <c r="A103" s="10"/>
      <c r="B103" t="s">
        <v>110</v>
      </c>
      <c r="C103" s="104">
        <v>232</v>
      </c>
      <c r="D103" s="118">
        <v>88674</v>
      </c>
      <c r="E103" s="113">
        <v>2.4101392932999999</v>
      </c>
      <c r="F103" s="105">
        <v>2.0304608524000001</v>
      </c>
      <c r="G103" s="105">
        <v>2.8608142858000001</v>
      </c>
      <c r="H103" s="105">
        <v>0.14426979910000001</v>
      </c>
      <c r="I103" s="107">
        <v>2.6163249656000001</v>
      </c>
      <c r="J103" s="105">
        <v>2.3004222855999998</v>
      </c>
      <c r="K103" s="105">
        <v>2.9756085952000002</v>
      </c>
      <c r="L103" s="105">
        <v>0.88011692149999998</v>
      </c>
      <c r="M103" s="105">
        <v>0.74146874399999996</v>
      </c>
      <c r="N103" s="105">
        <v>1.0446910970000001</v>
      </c>
      <c r="O103" s="118">
        <v>224</v>
      </c>
      <c r="P103" s="118">
        <v>90281</v>
      </c>
      <c r="Q103" s="113">
        <v>2.2041427295</v>
      </c>
      <c r="R103" s="105">
        <v>1.8534001165</v>
      </c>
      <c r="S103" s="105">
        <v>2.6212608538</v>
      </c>
      <c r="T103" s="105">
        <v>0.1177959801</v>
      </c>
      <c r="U103" s="107">
        <v>2.4811422114999999</v>
      </c>
      <c r="V103" s="105">
        <v>2.1765986828999999</v>
      </c>
      <c r="W103" s="105">
        <v>2.8282966089000001</v>
      </c>
      <c r="X103" s="105">
        <v>0.87082834509999996</v>
      </c>
      <c r="Y103" s="105">
        <v>0.73225446559999996</v>
      </c>
      <c r="Z103" s="105">
        <v>1.0356263325999999</v>
      </c>
      <c r="AA103" s="118">
        <v>214</v>
      </c>
      <c r="AB103" s="118">
        <v>90709</v>
      </c>
      <c r="AC103" s="113">
        <v>1.927450602</v>
      </c>
      <c r="AD103" s="105">
        <v>1.6163132969</v>
      </c>
      <c r="AE103" s="105">
        <v>2.2984812599</v>
      </c>
      <c r="AF103" s="105">
        <v>3.9136529900000001E-2</v>
      </c>
      <c r="AG103" s="107">
        <v>2.3591925829</v>
      </c>
      <c r="AH103" s="105">
        <v>2.0633668769</v>
      </c>
      <c r="AI103" s="105">
        <v>2.6974309345999998</v>
      </c>
      <c r="AJ103" s="105">
        <v>0.83086925899999997</v>
      </c>
      <c r="AK103" s="105">
        <v>0.69674679589999999</v>
      </c>
      <c r="AL103" s="105">
        <v>0.99081004679999995</v>
      </c>
      <c r="AM103" s="105">
        <v>0.23767783940000001</v>
      </c>
      <c r="AN103" s="105">
        <v>0.87446723670000004</v>
      </c>
      <c r="AO103" s="105">
        <v>0.69991743289999997</v>
      </c>
      <c r="AP103" s="105">
        <v>1.0925473665000001</v>
      </c>
      <c r="AQ103" s="105">
        <v>0.4238893963</v>
      </c>
      <c r="AR103" s="105">
        <v>0.9145291874</v>
      </c>
      <c r="AS103" s="105">
        <v>0.73467747660000005</v>
      </c>
      <c r="AT103" s="105">
        <v>1.1384092493</v>
      </c>
      <c r="AU103" s="104" t="s">
        <v>28</v>
      </c>
      <c r="AV103" s="104" t="s">
        <v>28</v>
      </c>
      <c r="AW103" s="104" t="s">
        <v>28</v>
      </c>
      <c r="AX103" s="104" t="s">
        <v>28</v>
      </c>
      <c r="AY103" s="104" t="s">
        <v>28</v>
      </c>
      <c r="AZ103" s="104" t="s">
        <v>28</v>
      </c>
      <c r="BA103" s="104" t="s">
        <v>28</v>
      </c>
      <c r="BB103" s="104" t="s">
        <v>28</v>
      </c>
      <c r="BC103" s="114" t="s">
        <v>28</v>
      </c>
      <c r="BD103" s="115">
        <v>46.4</v>
      </c>
      <c r="BE103" s="115">
        <v>44.8</v>
      </c>
      <c r="BF103" s="115">
        <v>42.8</v>
      </c>
    </row>
    <row r="104" spans="1:93" x14ac:dyDescent="0.3">
      <c r="A104" s="10"/>
      <c r="B104" t="s">
        <v>111</v>
      </c>
      <c r="C104" s="104">
        <v>283</v>
      </c>
      <c r="D104" s="118">
        <v>70834</v>
      </c>
      <c r="E104" s="113">
        <v>3.3841822075999999</v>
      </c>
      <c r="F104" s="105">
        <v>2.8729766361000002</v>
      </c>
      <c r="G104" s="105">
        <v>3.9863495825999999</v>
      </c>
      <c r="H104" s="105">
        <v>1.12767393E-2</v>
      </c>
      <c r="I104" s="107">
        <v>3.9952565151999999</v>
      </c>
      <c r="J104" s="105">
        <v>3.5558709301999998</v>
      </c>
      <c r="K104" s="105">
        <v>4.4889353228999997</v>
      </c>
      <c r="L104" s="105">
        <v>1.2358107411999999</v>
      </c>
      <c r="M104" s="105">
        <v>1.0491324546</v>
      </c>
      <c r="N104" s="105">
        <v>1.4557057895000001</v>
      </c>
      <c r="O104" s="118">
        <v>249</v>
      </c>
      <c r="P104" s="118">
        <v>72259</v>
      </c>
      <c r="Q104" s="113">
        <v>2.9491542236999999</v>
      </c>
      <c r="R104" s="105">
        <v>2.4937133202999999</v>
      </c>
      <c r="S104" s="105">
        <v>3.4877748634999999</v>
      </c>
      <c r="T104" s="105">
        <v>7.4075175699999996E-2</v>
      </c>
      <c r="U104" s="107">
        <v>3.4459375303000002</v>
      </c>
      <c r="V104" s="105">
        <v>3.0434396483000001</v>
      </c>
      <c r="W104" s="105">
        <v>3.9016661523999998</v>
      </c>
      <c r="X104" s="105">
        <v>1.1651727712</v>
      </c>
      <c r="Y104" s="105">
        <v>0.9852339483</v>
      </c>
      <c r="Z104" s="105">
        <v>1.3779748344</v>
      </c>
      <c r="AA104" s="118">
        <v>209</v>
      </c>
      <c r="AB104" s="118">
        <v>76012</v>
      </c>
      <c r="AC104" s="113">
        <v>2.4286993795999998</v>
      </c>
      <c r="AD104" s="105">
        <v>2.0374933620000002</v>
      </c>
      <c r="AE104" s="105">
        <v>2.8950183527000002</v>
      </c>
      <c r="AF104" s="105">
        <v>0.60870021809999997</v>
      </c>
      <c r="AG104" s="107">
        <v>2.749565858</v>
      </c>
      <c r="AH104" s="105">
        <v>2.4009619887999998</v>
      </c>
      <c r="AI104" s="105">
        <v>3.1487847133</v>
      </c>
      <c r="AJ104" s="105">
        <v>1.0469433829999999</v>
      </c>
      <c r="AK104" s="105">
        <v>0.87830557009999999</v>
      </c>
      <c r="AL104" s="105">
        <v>1.2479602594000001</v>
      </c>
      <c r="AM104" s="105">
        <v>8.0905052800000002E-2</v>
      </c>
      <c r="AN104" s="105">
        <v>0.82352403279999997</v>
      </c>
      <c r="AO104" s="105">
        <v>0.66220084489999997</v>
      </c>
      <c r="AP104" s="105">
        <v>1.0241482441</v>
      </c>
      <c r="AQ104" s="105">
        <v>0.1959192669</v>
      </c>
      <c r="AR104" s="105">
        <v>0.87145255269999999</v>
      </c>
      <c r="AS104" s="105">
        <v>0.70742794389999997</v>
      </c>
      <c r="AT104" s="105">
        <v>1.0735079921999999</v>
      </c>
      <c r="AU104" s="104" t="s">
        <v>28</v>
      </c>
      <c r="AV104" s="104" t="s">
        <v>28</v>
      </c>
      <c r="AW104" s="104" t="s">
        <v>28</v>
      </c>
      <c r="AX104" s="104" t="s">
        <v>28</v>
      </c>
      <c r="AY104" s="104" t="s">
        <v>28</v>
      </c>
      <c r="AZ104" s="104" t="s">
        <v>28</v>
      </c>
      <c r="BA104" s="104" t="s">
        <v>28</v>
      </c>
      <c r="BB104" s="104" t="s">
        <v>28</v>
      </c>
      <c r="BC104" s="114" t="s">
        <v>28</v>
      </c>
      <c r="BD104" s="115">
        <v>56.6</v>
      </c>
      <c r="BE104" s="115">
        <v>49.8</v>
      </c>
      <c r="BF104" s="115">
        <v>41.8</v>
      </c>
    </row>
    <row r="105" spans="1:93" x14ac:dyDescent="0.3">
      <c r="A105" s="10"/>
      <c r="B105" s="3" t="s">
        <v>167</v>
      </c>
      <c r="C105" s="110" t="s">
        <v>28</v>
      </c>
      <c r="D105" s="117" t="s">
        <v>28</v>
      </c>
      <c r="E105" s="106" t="s">
        <v>28</v>
      </c>
      <c r="F105" s="111" t="s">
        <v>28</v>
      </c>
      <c r="G105" s="111" t="s">
        <v>28</v>
      </c>
      <c r="H105" s="111" t="s">
        <v>28</v>
      </c>
      <c r="I105" s="112" t="s">
        <v>28</v>
      </c>
      <c r="J105" s="111" t="s">
        <v>28</v>
      </c>
      <c r="K105" s="111" t="s">
        <v>28</v>
      </c>
      <c r="L105" s="111" t="s">
        <v>28</v>
      </c>
      <c r="M105" s="111" t="s">
        <v>28</v>
      </c>
      <c r="N105" s="111" t="s">
        <v>28</v>
      </c>
      <c r="O105" s="117" t="s">
        <v>28</v>
      </c>
      <c r="P105" s="117" t="s">
        <v>28</v>
      </c>
      <c r="Q105" s="106" t="s">
        <v>28</v>
      </c>
      <c r="R105" s="111" t="s">
        <v>28</v>
      </c>
      <c r="S105" s="111" t="s">
        <v>28</v>
      </c>
      <c r="T105" s="111" t="s">
        <v>28</v>
      </c>
      <c r="U105" s="112" t="s">
        <v>28</v>
      </c>
      <c r="V105" s="111" t="s">
        <v>28</v>
      </c>
      <c r="W105" s="111" t="s">
        <v>28</v>
      </c>
      <c r="X105" s="111" t="s">
        <v>28</v>
      </c>
      <c r="Y105" s="111" t="s">
        <v>28</v>
      </c>
      <c r="Z105" s="111" t="s">
        <v>28</v>
      </c>
      <c r="AA105" s="117" t="s">
        <v>28</v>
      </c>
      <c r="AB105" s="117" t="s">
        <v>28</v>
      </c>
      <c r="AC105" s="106" t="s">
        <v>28</v>
      </c>
      <c r="AD105" s="111" t="s">
        <v>28</v>
      </c>
      <c r="AE105" s="111" t="s">
        <v>28</v>
      </c>
      <c r="AF105" s="111" t="s">
        <v>28</v>
      </c>
      <c r="AG105" s="112" t="s">
        <v>28</v>
      </c>
      <c r="AH105" s="111" t="s">
        <v>28</v>
      </c>
      <c r="AI105" s="111" t="s">
        <v>28</v>
      </c>
      <c r="AJ105" s="111" t="s">
        <v>28</v>
      </c>
      <c r="AK105" s="111" t="s">
        <v>28</v>
      </c>
      <c r="AL105" s="111" t="s">
        <v>28</v>
      </c>
      <c r="AM105" s="111">
        <v>0.79206393539999997</v>
      </c>
      <c r="AN105" s="111">
        <v>1.2238339823</v>
      </c>
      <c r="AO105" s="111">
        <v>0.27261567260000003</v>
      </c>
      <c r="AP105" s="111">
        <v>5.4940701027000003</v>
      </c>
      <c r="AQ105" s="111">
        <v>0.42250713249999999</v>
      </c>
      <c r="AR105" s="111">
        <v>2.5279551305000001</v>
      </c>
      <c r="AS105" s="111">
        <v>0.26215644919999997</v>
      </c>
      <c r="AT105" s="111">
        <v>24.376883201999998</v>
      </c>
      <c r="AU105" s="110" t="s">
        <v>28</v>
      </c>
      <c r="AV105" s="110" t="s">
        <v>28</v>
      </c>
      <c r="AW105" s="110" t="s">
        <v>28</v>
      </c>
      <c r="AX105" s="110" t="s">
        <v>28</v>
      </c>
      <c r="AY105" s="110" t="s">
        <v>28</v>
      </c>
      <c r="AZ105" s="110" t="s">
        <v>432</v>
      </c>
      <c r="BA105" s="110" t="s">
        <v>432</v>
      </c>
      <c r="BB105" s="110" t="s">
        <v>432</v>
      </c>
      <c r="BC105" s="108" t="s">
        <v>433</v>
      </c>
      <c r="BD105" s="109" t="s">
        <v>28</v>
      </c>
      <c r="BE105" s="109" t="s">
        <v>28</v>
      </c>
      <c r="BF105" s="109" t="s">
        <v>28</v>
      </c>
      <c r="CO105" s="4"/>
    </row>
    <row r="106" spans="1:93" x14ac:dyDescent="0.3">
      <c r="A106" s="10"/>
      <c r="B106" t="s">
        <v>115</v>
      </c>
      <c r="C106" s="104">
        <v>187</v>
      </c>
      <c r="D106" s="118">
        <v>84062</v>
      </c>
      <c r="E106" s="113">
        <v>2.6625244372000001</v>
      </c>
      <c r="F106" s="105">
        <v>2.2227725266</v>
      </c>
      <c r="G106" s="105">
        <v>3.1892765875000002</v>
      </c>
      <c r="H106" s="105">
        <v>0.76021066920000002</v>
      </c>
      <c r="I106" s="107">
        <v>2.2245485475</v>
      </c>
      <c r="J106" s="105">
        <v>1.9275065673</v>
      </c>
      <c r="K106" s="105">
        <v>2.5673667339000001</v>
      </c>
      <c r="L106" s="105">
        <v>0.97228107009999998</v>
      </c>
      <c r="M106" s="105">
        <v>0.81169570520000001</v>
      </c>
      <c r="N106" s="105">
        <v>1.1646365419</v>
      </c>
      <c r="O106" s="118">
        <v>216</v>
      </c>
      <c r="P106" s="118">
        <v>87240</v>
      </c>
      <c r="Q106" s="113">
        <v>2.9202810244999999</v>
      </c>
      <c r="R106" s="105">
        <v>2.4597487582999999</v>
      </c>
      <c r="S106" s="105">
        <v>3.4670375310999999</v>
      </c>
      <c r="T106" s="105">
        <v>0.1023725593</v>
      </c>
      <c r="U106" s="107">
        <v>2.4759284732000002</v>
      </c>
      <c r="V106" s="105">
        <v>2.1668116658000001</v>
      </c>
      <c r="W106" s="105">
        <v>2.8291438065999999</v>
      </c>
      <c r="X106" s="105">
        <v>1.1537653428000001</v>
      </c>
      <c r="Y106" s="105">
        <v>0.97181498820000001</v>
      </c>
      <c r="Z106" s="105">
        <v>1.369781782</v>
      </c>
      <c r="AA106" s="118">
        <v>186</v>
      </c>
      <c r="AB106" s="118">
        <v>89344</v>
      </c>
      <c r="AC106" s="113">
        <v>2.3722520220000001</v>
      </c>
      <c r="AD106" s="105">
        <v>1.9821356832000001</v>
      </c>
      <c r="AE106" s="105">
        <v>2.8391495617000002</v>
      </c>
      <c r="AF106" s="105">
        <v>0.80729967479999998</v>
      </c>
      <c r="AG106" s="107">
        <v>2.0818409741999999</v>
      </c>
      <c r="AH106" s="105">
        <v>1.8031606722</v>
      </c>
      <c r="AI106" s="105">
        <v>2.4035915981999998</v>
      </c>
      <c r="AJ106" s="105">
        <v>1.0226105289</v>
      </c>
      <c r="AK106" s="105">
        <v>0.85444244560000004</v>
      </c>
      <c r="AL106" s="105">
        <v>1.2238768091000001</v>
      </c>
      <c r="AM106" s="105">
        <v>6.9547768999999995E-2</v>
      </c>
      <c r="AN106" s="105">
        <v>0.81233689570000001</v>
      </c>
      <c r="AO106" s="105">
        <v>0.64901487749999998</v>
      </c>
      <c r="AP106" s="105">
        <v>1.0167582516</v>
      </c>
      <c r="AQ106" s="105">
        <v>0.420937689</v>
      </c>
      <c r="AR106" s="105">
        <v>1.0968090973</v>
      </c>
      <c r="AS106" s="105">
        <v>0.87578528850000004</v>
      </c>
      <c r="AT106" s="105">
        <v>1.3736131579999999</v>
      </c>
      <c r="AU106" s="104" t="s">
        <v>28</v>
      </c>
      <c r="AV106" s="104" t="s">
        <v>28</v>
      </c>
      <c r="AW106" s="104" t="s">
        <v>28</v>
      </c>
      <c r="AX106" s="104" t="s">
        <v>28</v>
      </c>
      <c r="AY106" s="104" t="s">
        <v>28</v>
      </c>
      <c r="AZ106" s="104" t="s">
        <v>28</v>
      </c>
      <c r="BA106" s="104" t="s">
        <v>28</v>
      </c>
      <c r="BB106" s="104" t="s">
        <v>28</v>
      </c>
      <c r="BC106" s="114" t="s">
        <v>28</v>
      </c>
      <c r="BD106" s="115">
        <v>37.4</v>
      </c>
      <c r="BE106" s="115">
        <v>43.2</v>
      </c>
      <c r="BF106" s="115">
        <v>37.200000000000003</v>
      </c>
    </row>
    <row r="107" spans="1:93" x14ac:dyDescent="0.3">
      <c r="A107" s="10"/>
      <c r="B107" t="s">
        <v>116</v>
      </c>
      <c r="C107" s="104">
        <v>208</v>
      </c>
      <c r="D107" s="118">
        <v>72051</v>
      </c>
      <c r="E107" s="113">
        <v>3.2767449442999999</v>
      </c>
      <c r="F107" s="105">
        <v>2.7494030836999999</v>
      </c>
      <c r="G107" s="105">
        <v>3.9052321914000001</v>
      </c>
      <c r="H107" s="105">
        <v>4.5002590000000002E-2</v>
      </c>
      <c r="I107" s="107">
        <v>2.8868440409999998</v>
      </c>
      <c r="J107" s="105">
        <v>2.5200149329000001</v>
      </c>
      <c r="K107" s="105">
        <v>3.3070710846</v>
      </c>
      <c r="L107" s="105">
        <v>1.1965775923999999</v>
      </c>
      <c r="M107" s="105">
        <v>1.0040067746000001</v>
      </c>
      <c r="N107" s="105">
        <v>1.4260839378000001</v>
      </c>
      <c r="O107" s="118">
        <v>230</v>
      </c>
      <c r="P107" s="118">
        <v>74970</v>
      </c>
      <c r="Q107" s="113">
        <v>3.6477664222000001</v>
      </c>
      <c r="R107" s="105">
        <v>3.0804596663999999</v>
      </c>
      <c r="S107" s="105">
        <v>4.3195501037000001</v>
      </c>
      <c r="T107" s="105">
        <v>2.25967E-5</v>
      </c>
      <c r="U107" s="107">
        <v>3.0678938242</v>
      </c>
      <c r="V107" s="105">
        <v>2.6959619445</v>
      </c>
      <c r="W107" s="105">
        <v>3.4911370079999999</v>
      </c>
      <c r="X107" s="105">
        <v>1.4411854343999999</v>
      </c>
      <c r="Y107" s="105">
        <v>1.2170498568999999</v>
      </c>
      <c r="Z107" s="105">
        <v>1.7065984967000001</v>
      </c>
      <c r="AA107" s="118">
        <v>214</v>
      </c>
      <c r="AB107" s="118">
        <v>75294</v>
      </c>
      <c r="AC107" s="113">
        <v>3.4010571778999998</v>
      </c>
      <c r="AD107" s="105">
        <v>2.8618167498</v>
      </c>
      <c r="AE107" s="105">
        <v>4.0419044747999999</v>
      </c>
      <c r="AF107" s="105">
        <v>1.3995099999999999E-5</v>
      </c>
      <c r="AG107" s="107">
        <v>2.8421919408999998</v>
      </c>
      <c r="AH107" s="105">
        <v>2.4858016047999998</v>
      </c>
      <c r="AI107" s="105">
        <v>3.2496780970999999</v>
      </c>
      <c r="AJ107" s="105">
        <v>1.4660992370999999</v>
      </c>
      <c r="AK107" s="105">
        <v>1.2336479906</v>
      </c>
      <c r="AL107" s="105">
        <v>1.7423503214</v>
      </c>
      <c r="AM107" s="105">
        <v>0.52668339870000003</v>
      </c>
      <c r="AN107" s="105">
        <v>0.93236703899999995</v>
      </c>
      <c r="AO107" s="105">
        <v>0.75063709050000005</v>
      </c>
      <c r="AP107" s="105">
        <v>1.1580939795</v>
      </c>
      <c r="AQ107" s="105">
        <v>0.33701232019999999</v>
      </c>
      <c r="AR107" s="105">
        <v>1.1132286718</v>
      </c>
      <c r="AS107" s="105">
        <v>0.89430321430000004</v>
      </c>
      <c r="AT107" s="105">
        <v>1.3857470889000001</v>
      </c>
      <c r="AU107" s="104" t="s">
        <v>28</v>
      </c>
      <c r="AV107" s="104">
        <v>2</v>
      </c>
      <c r="AW107" s="104">
        <v>3</v>
      </c>
      <c r="AX107" s="104" t="s">
        <v>28</v>
      </c>
      <c r="AY107" s="104" t="s">
        <v>28</v>
      </c>
      <c r="AZ107" s="104" t="s">
        <v>28</v>
      </c>
      <c r="BA107" s="104" t="s">
        <v>28</v>
      </c>
      <c r="BB107" s="104" t="s">
        <v>28</v>
      </c>
      <c r="BC107" s="114" t="s">
        <v>232</v>
      </c>
      <c r="BD107" s="115">
        <v>41.6</v>
      </c>
      <c r="BE107" s="115">
        <v>46</v>
      </c>
      <c r="BF107" s="115">
        <v>42.8</v>
      </c>
    </row>
    <row r="108" spans="1:93" x14ac:dyDescent="0.3">
      <c r="A108" s="10"/>
      <c r="B108" t="s">
        <v>117</v>
      </c>
      <c r="C108" s="104">
        <v>172</v>
      </c>
      <c r="D108" s="118">
        <v>61562</v>
      </c>
      <c r="E108" s="113">
        <v>3.4429205314</v>
      </c>
      <c r="F108" s="105">
        <v>2.8568828605999999</v>
      </c>
      <c r="G108" s="105">
        <v>4.1491731945000003</v>
      </c>
      <c r="H108" s="105">
        <v>1.6182443800000001E-2</v>
      </c>
      <c r="I108" s="107">
        <v>2.7939313213000001</v>
      </c>
      <c r="J108" s="105">
        <v>2.4060919336</v>
      </c>
      <c r="K108" s="105">
        <v>3.2442867701</v>
      </c>
      <c r="L108" s="105">
        <v>1.2572603698</v>
      </c>
      <c r="M108" s="105">
        <v>1.0432554481</v>
      </c>
      <c r="N108" s="105">
        <v>1.5151645172999999</v>
      </c>
      <c r="O108" s="118">
        <v>157</v>
      </c>
      <c r="P108" s="118">
        <v>66745</v>
      </c>
      <c r="Q108" s="113">
        <v>3.1789452792000001</v>
      </c>
      <c r="R108" s="105">
        <v>2.6280313729999998</v>
      </c>
      <c r="S108" s="105">
        <v>3.8453472024000002</v>
      </c>
      <c r="T108" s="105">
        <v>1.8922946499999999E-2</v>
      </c>
      <c r="U108" s="107">
        <v>2.3522361225999999</v>
      </c>
      <c r="V108" s="105">
        <v>2.0116278345</v>
      </c>
      <c r="W108" s="105">
        <v>2.7505161149999999</v>
      </c>
      <c r="X108" s="105">
        <v>1.2559602514999999</v>
      </c>
      <c r="Y108" s="105">
        <v>1.0383012774</v>
      </c>
      <c r="Z108" s="105">
        <v>1.5192470505</v>
      </c>
      <c r="AA108" s="118">
        <v>143</v>
      </c>
      <c r="AB108" s="118">
        <v>70682</v>
      </c>
      <c r="AC108" s="113">
        <v>2.7231252585000001</v>
      </c>
      <c r="AD108" s="105">
        <v>2.2386187801999999</v>
      </c>
      <c r="AE108" s="105">
        <v>3.3124939533000002</v>
      </c>
      <c r="AF108" s="105">
        <v>0.1088005903</v>
      </c>
      <c r="AG108" s="107">
        <v>2.0231459211999998</v>
      </c>
      <c r="AH108" s="105">
        <v>1.7172999561</v>
      </c>
      <c r="AI108" s="105">
        <v>2.3834621341000002</v>
      </c>
      <c r="AJ108" s="105">
        <v>1.1738620244</v>
      </c>
      <c r="AK108" s="105">
        <v>0.96500503049999997</v>
      </c>
      <c r="AL108" s="105">
        <v>1.4279221441000001</v>
      </c>
      <c r="AM108" s="105">
        <v>0.22775700269999999</v>
      </c>
      <c r="AN108" s="105">
        <v>0.85661281320000005</v>
      </c>
      <c r="AO108" s="105">
        <v>0.66613425790000003</v>
      </c>
      <c r="AP108" s="105">
        <v>1.1015579862</v>
      </c>
      <c r="AQ108" s="105">
        <v>0.52190936269999999</v>
      </c>
      <c r="AR108" s="105">
        <v>0.92332810190000003</v>
      </c>
      <c r="AS108" s="105">
        <v>0.72331589019999998</v>
      </c>
      <c r="AT108" s="105">
        <v>1.1786479397</v>
      </c>
      <c r="AU108" s="104" t="s">
        <v>28</v>
      </c>
      <c r="AV108" s="104" t="s">
        <v>28</v>
      </c>
      <c r="AW108" s="104" t="s">
        <v>28</v>
      </c>
      <c r="AX108" s="104" t="s">
        <v>28</v>
      </c>
      <c r="AY108" s="104" t="s">
        <v>28</v>
      </c>
      <c r="AZ108" s="104" t="s">
        <v>28</v>
      </c>
      <c r="BA108" s="104" t="s">
        <v>28</v>
      </c>
      <c r="BB108" s="104" t="s">
        <v>28</v>
      </c>
      <c r="BC108" s="114" t="s">
        <v>28</v>
      </c>
      <c r="BD108" s="115">
        <v>34.4</v>
      </c>
      <c r="BE108" s="115">
        <v>31.4</v>
      </c>
      <c r="BF108" s="115">
        <v>28.6</v>
      </c>
    </row>
    <row r="109" spans="1:93" x14ac:dyDescent="0.3">
      <c r="A109" s="10"/>
      <c r="B109" t="s">
        <v>118</v>
      </c>
      <c r="C109" s="104">
        <v>159</v>
      </c>
      <c r="D109" s="118">
        <v>31201</v>
      </c>
      <c r="E109" s="113">
        <v>5.6271556306999999</v>
      </c>
      <c r="F109" s="105">
        <v>4.6444998909999997</v>
      </c>
      <c r="G109" s="105">
        <v>6.8177158436000003</v>
      </c>
      <c r="H109" s="105">
        <v>1.9071229999999999E-13</v>
      </c>
      <c r="I109" s="107">
        <v>5.0959905131000003</v>
      </c>
      <c r="J109" s="105">
        <v>4.3623844586000002</v>
      </c>
      <c r="K109" s="105">
        <v>5.9529643836000004</v>
      </c>
      <c r="L109" s="105">
        <v>2.0548832611000001</v>
      </c>
      <c r="M109" s="105">
        <v>1.6960442732000001</v>
      </c>
      <c r="N109" s="105">
        <v>2.4896432737</v>
      </c>
      <c r="O109" s="118">
        <v>156</v>
      </c>
      <c r="P109" s="118">
        <v>33670</v>
      </c>
      <c r="Q109" s="113">
        <v>5.2974795679</v>
      </c>
      <c r="R109" s="105">
        <v>4.3705072135999998</v>
      </c>
      <c r="S109" s="105">
        <v>6.4210601656000001</v>
      </c>
      <c r="T109" s="105">
        <v>5.2417250000000002E-14</v>
      </c>
      <c r="U109" s="107">
        <v>4.6332046332000001</v>
      </c>
      <c r="V109" s="105">
        <v>3.9603248982000001</v>
      </c>
      <c r="W109" s="105">
        <v>5.4204101242</v>
      </c>
      <c r="X109" s="105">
        <v>2.0929658066000001</v>
      </c>
      <c r="Y109" s="105">
        <v>1.7267309930999999</v>
      </c>
      <c r="Z109" s="105">
        <v>2.5368779995000001</v>
      </c>
      <c r="AA109" s="118">
        <v>139</v>
      </c>
      <c r="AB109" s="118">
        <v>33968</v>
      </c>
      <c r="AC109" s="113">
        <v>4.5881241365000003</v>
      </c>
      <c r="AD109" s="105">
        <v>3.7592661521999999</v>
      </c>
      <c r="AE109" s="105">
        <v>5.5997320327000004</v>
      </c>
      <c r="AF109" s="105">
        <v>1.9646949999999998E-11</v>
      </c>
      <c r="AG109" s="107">
        <v>4.0920866697999996</v>
      </c>
      <c r="AH109" s="105">
        <v>3.4653479731000001</v>
      </c>
      <c r="AI109" s="105">
        <v>4.8321765788000004</v>
      </c>
      <c r="AJ109" s="105">
        <v>1.9778101173</v>
      </c>
      <c r="AK109" s="105">
        <v>1.6205129609</v>
      </c>
      <c r="AL109" s="105">
        <v>2.4138855749000001</v>
      </c>
      <c r="AM109" s="105">
        <v>0.270346582</v>
      </c>
      <c r="AN109" s="105">
        <v>0.86609567389999997</v>
      </c>
      <c r="AO109" s="105">
        <v>0.67073383099999995</v>
      </c>
      <c r="AP109" s="105">
        <v>1.1183597453</v>
      </c>
      <c r="AQ109" s="105">
        <v>0.63575925099999997</v>
      </c>
      <c r="AR109" s="105">
        <v>0.94141337390000002</v>
      </c>
      <c r="AS109" s="105">
        <v>0.73329777220000003</v>
      </c>
      <c r="AT109" s="105">
        <v>1.2085937994</v>
      </c>
      <c r="AU109" s="104">
        <v>1</v>
      </c>
      <c r="AV109" s="104">
        <v>2</v>
      </c>
      <c r="AW109" s="104">
        <v>3</v>
      </c>
      <c r="AX109" s="104" t="s">
        <v>28</v>
      </c>
      <c r="AY109" s="104" t="s">
        <v>28</v>
      </c>
      <c r="AZ109" s="104" t="s">
        <v>28</v>
      </c>
      <c r="BA109" s="104" t="s">
        <v>28</v>
      </c>
      <c r="BB109" s="104" t="s">
        <v>28</v>
      </c>
      <c r="BC109" s="114" t="s">
        <v>231</v>
      </c>
      <c r="BD109" s="115">
        <v>31.8</v>
      </c>
      <c r="BE109" s="115">
        <v>31.2</v>
      </c>
      <c r="BF109" s="115">
        <v>27.8</v>
      </c>
      <c r="CO109" s="4"/>
    </row>
    <row r="110" spans="1:93" s="3" customFormat="1" x14ac:dyDescent="0.3">
      <c r="A110" s="10" t="s">
        <v>236</v>
      </c>
      <c r="B110" s="3" t="s">
        <v>201</v>
      </c>
      <c r="C110" s="110">
        <v>270</v>
      </c>
      <c r="D110" s="117">
        <v>128268</v>
      </c>
      <c r="E110" s="106">
        <v>2.7381251094999999</v>
      </c>
      <c r="F110" s="111">
        <v>2.4051592701</v>
      </c>
      <c r="G110" s="111">
        <v>3.1171861292999998</v>
      </c>
      <c r="H110" s="111">
        <v>0.70576107499999996</v>
      </c>
      <c r="I110" s="112">
        <v>2.1049677238000002</v>
      </c>
      <c r="J110" s="111">
        <v>1.8682843023</v>
      </c>
      <c r="K110" s="111">
        <v>2.3716353624000002</v>
      </c>
      <c r="L110" s="111">
        <v>0.97533296110000001</v>
      </c>
      <c r="M110" s="111">
        <v>0.85672897290000005</v>
      </c>
      <c r="N110" s="111">
        <v>1.1103562680000001</v>
      </c>
      <c r="O110" s="117">
        <v>288</v>
      </c>
      <c r="P110" s="117">
        <v>148751</v>
      </c>
      <c r="Q110" s="106">
        <v>2.4088506234999998</v>
      </c>
      <c r="R110" s="111">
        <v>2.1236360758999999</v>
      </c>
      <c r="S110" s="111">
        <v>2.7323708577999999</v>
      </c>
      <c r="T110" s="111">
        <v>0.30855532800000002</v>
      </c>
      <c r="U110" s="112">
        <v>1.9361214378</v>
      </c>
      <c r="V110" s="111">
        <v>1.7249442441</v>
      </c>
      <c r="W110" s="111">
        <v>2.1731521091000001</v>
      </c>
      <c r="X110" s="111">
        <v>0.93662618750000004</v>
      </c>
      <c r="Y110" s="111">
        <v>0.82572706750000002</v>
      </c>
      <c r="Z110" s="111">
        <v>1.0624195932</v>
      </c>
      <c r="AA110" s="117">
        <v>365</v>
      </c>
      <c r="AB110" s="117">
        <v>171492</v>
      </c>
      <c r="AC110" s="106">
        <v>2.5255357663</v>
      </c>
      <c r="AD110" s="111">
        <v>2.2525972561000001</v>
      </c>
      <c r="AE110" s="111">
        <v>2.8315451816000001</v>
      </c>
      <c r="AF110" s="111">
        <v>0.1453426022</v>
      </c>
      <c r="AG110" s="112">
        <v>2.1283791663999998</v>
      </c>
      <c r="AH110" s="111">
        <v>1.9208571748000001</v>
      </c>
      <c r="AI110" s="111">
        <v>2.3583210326000001</v>
      </c>
      <c r="AJ110" s="111">
        <v>1.0886868013</v>
      </c>
      <c r="AK110" s="111">
        <v>0.97103075480000001</v>
      </c>
      <c r="AL110" s="111">
        <v>1.2205987765999999</v>
      </c>
      <c r="AM110" s="111">
        <v>0.56553582209999997</v>
      </c>
      <c r="AN110" s="111">
        <v>1.0484401738</v>
      </c>
      <c r="AO110" s="111">
        <v>0.89222383790000004</v>
      </c>
      <c r="AP110" s="111">
        <v>1.2320078789</v>
      </c>
      <c r="AQ110" s="111">
        <v>0.14529598599999999</v>
      </c>
      <c r="AR110" s="111">
        <v>0.87974454310000005</v>
      </c>
      <c r="AS110" s="111">
        <v>0.74040840450000001</v>
      </c>
      <c r="AT110" s="111">
        <v>1.0453021013999999</v>
      </c>
      <c r="AU110" s="110" t="s">
        <v>28</v>
      </c>
      <c r="AV110" s="110" t="s">
        <v>28</v>
      </c>
      <c r="AW110" s="110" t="s">
        <v>28</v>
      </c>
      <c r="AX110" s="110" t="s">
        <v>28</v>
      </c>
      <c r="AY110" s="110" t="s">
        <v>28</v>
      </c>
      <c r="AZ110" s="110" t="s">
        <v>28</v>
      </c>
      <c r="BA110" s="110" t="s">
        <v>28</v>
      </c>
      <c r="BB110" s="110" t="s">
        <v>28</v>
      </c>
      <c r="BC110" s="108" t="s">
        <v>28</v>
      </c>
      <c r="BD110" s="109">
        <v>54</v>
      </c>
      <c r="BE110" s="109">
        <v>57.6</v>
      </c>
      <c r="BF110" s="109">
        <v>73</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4">
        <v>169</v>
      </c>
      <c r="D111" s="118">
        <v>66749</v>
      </c>
      <c r="E111" s="113">
        <v>2.7845622509000001</v>
      </c>
      <c r="F111" s="105">
        <v>2.3745356187</v>
      </c>
      <c r="G111" s="105">
        <v>3.2653908698</v>
      </c>
      <c r="H111" s="105">
        <v>0.92003194379999997</v>
      </c>
      <c r="I111" s="107">
        <v>2.5318731366999998</v>
      </c>
      <c r="J111" s="105">
        <v>2.1775337709999998</v>
      </c>
      <c r="K111" s="105">
        <v>2.9438724054000001</v>
      </c>
      <c r="L111" s="105">
        <v>0.99187408789999998</v>
      </c>
      <c r="M111" s="105">
        <v>0.84582068519999998</v>
      </c>
      <c r="N111" s="105">
        <v>1.1631474892</v>
      </c>
      <c r="O111" s="118">
        <v>149</v>
      </c>
      <c r="P111" s="118">
        <v>71088</v>
      </c>
      <c r="Q111" s="113">
        <v>2.2398345531000001</v>
      </c>
      <c r="R111" s="105">
        <v>1.8925964096000001</v>
      </c>
      <c r="S111" s="105">
        <v>2.6507811174999998</v>
      </c>
      <c r="T111" s="105">
        <v>0.1077931216</v>
      </c>
      <c r="U111" s="107">
        <v>2.095993698</v>
      </c>
      <c r="V111" s="105">
        <v>1.7850764685</v>
      </c>
      <c r="W111" s="105">
        <v>2.4610652032</v>
      </c>
      <c r="X111" s="105">
        <v>0.87090817409999999</v>
      </c>
      <c r="Y111" s="105">
        <v>0.73589260469999995</v>
      </c>
      <c r="Z111" s="105">
        <v>1.0306952983</v>
      </c>
      <c r="AA111" s="118">
        <v>150</v>
      </c>
      <c r="AB111" s="118">
        <v>76472</v>
      </c>
      <c r="AC111" s="113">
        <v>2.0179999403000002</v>
      </c>
      <c r="AD111" s="105">
        <v>1.7059768451999999</v>
      </c>
      <c r="AE111" s="105">
        <v>2.3870920467999999</v>
      </c>
      <c r="AF111" s="105">
        <v>0.1038855119</v>
      </c>
      <c r="AG111" s="107">
        <v>1.9615022492</v>
      </c>
      <c r="AH111" s="105">
        <v>1.6714311643999999</v>
      </c>
      <c r="AI111" s="105">
        <v>2.3019141651999999</v>
      </c>
      <c r="AJ111" s="105">
        <v>0.86990250920000001</v>
      </c>
      <c r="AK111" s="105">
        <v>0.73539820720000004</v>
      </c>
      <c r="AL111" s="105">
        <v>1.0290076425000001</v>
      </c>
      <c r="AM111" s="105">
        <v>0.37751317480000002</v>
      </c>
      <c r="AN111" s="105">
        <v>0.90095937550000005</v>
      </c>
      <c r="AO111" s="105">
        <v>0.7146733421</v>
      </c>
      <c r="AP111" s="105">
        <v>1.1358025387999999</v>
      </c>
      <c r="AQ111" s="105">
        <v>5.8317233699999999E-2</v>
      </c>
      <c r="AR111" s="105">
        <v>0.80437582330000001</v>
      </c>
      <c r="AS111" s="105">
        <v>0.64208049469999995</v>
      </c>
      <c r="AT111" s="105">
        <v>1.0076936933</v>
      </c>
      <c r="AU111" s="104" t="s">
        <v>28</v>
      </c>
      <c r="AV111" s="104" t="s">
        <v>28</v>
      </c>
      <c r="AW111" s="104" t="s">
        <v>28</v>
      </c>
      <c r="AX111" s="104" t="s">
        <v>28</v>
      </c>
      <c r="AY111" s="104" t="s">
        <v>28</v>
      </c>
      <c r="AZ111" s="104" t="s">
        <v>28</v>
      </c>
      <c r="BA111" s="104" t="s">
        <v>28</v>
      </c>
      <c r="BB111" s="104" t="s">
        <v>28</v>
      </c>
      <c r="BC111" s="114" t="s">
        <v>28</v>
      </c>
      <c r="BD111" s="115">
        <v>33.799999999999997</v>
      </c>
      <c r="BE111" s="115">
        <v>29.8</v>
      </c>
      <c r="BF111" s="115">
        <v>30</v>
      </c>
    </row>
    <row r="112" spans="1:93" x14ac:dyDescent="0.3">
      <c r="A112" s="10"/>
      <c r="B112" t="s">
        <v>203</v>
      </c>
      <c r="C112" s="104">
        <v>251</v>
      </c>
      <c r="D112" s="118">
        <v>97565</v>
      </c>
      <c r="E112" s="113">
        <v>2.5506306284</v>
      </c>
      <c r="F112" s="105">
        <v>2.2303207774999998</v>
      </c>
      <c r="G112" s="105">
        <v>2.9169421135000002</v>
      </c>
      <c r="H112" s="105">
        <v>0.1612787185</v>
      </c>
      <c r="I112" s="107">
        <v>2.5726438784000001</v>
      </c>
      <c r="J112" s="105">
        <v>2.2732767364000002</v>
      </c>
      <c r="K112" s="105">
        <v>2.9114345909999999</v>
      </c>
      <c r="L112" s="105">
        <v>0.9085465506</v>
      </c>
      <c r="M112" s="105">
        <v>0.79445068470000002</v>
      </c>
      <c r="N112" s="105">
        <v>1.0390284136000001</v>
      </c>
      <c r="O112" s="118">
        <v>270</v>
      </c>
      <c r="P112" s="118">
        <v>106320</v>
      </c>
      <c r="Q112" s="113">
        <v>2.5300511060000002</v>
      </c>
      <c r="R112" s="105">
        <v>2.2220742855000002</v>
      </c>
      <c r="S112" s="105">
        <v>2.8807131430999999</v>
      </c>
      <c r="T112" s="105">
        <v>0.80463140929999999</v>
      </c>
      <c r="U112" s="107">
        <v>2.5395033859999998</v>
      </c>
      <c r="V112" s="105">
        <v>2.2539605991</v>
      </c>
      <c r="W112" s="105">
        <v>2.8612201340999999</v>
      </c>
      <c r="X112" s="105">
        <v>0.98375220890000004</v>
      </c>
      <c r="Y112" s="105">
        <v>0.86400250229999997</v>
      </c>
      <c r="Z112" s="105">
        <v>1.1200990806</v>
      </c>
      <c r="AA112" s="118">
        <v>341</v>
      </c>
      <c r="AB112" s="118">
        <v>115707</v>
      </c>
      <c r="AC112" s="113">
        <v>2.9036702138999999</v>
      </c>
      <c r="AD112" s="105">
        <v>2.5812316933999999</v>
      </c>
      <c r="AE112" s="105">
        <v>3.2663866373000001</v>
      </c>
      <c r="AF112" s="105">
        <v>1.8545559999999999E-4</v>
      </c>
      <c r="AG112" s="107">
        <v>2.9470991383</v>
      </c>
      <c r="AH112" s="105">
        <v>2.6503278337</v>
      </c>
      <c r="AI112" s="105">
        <v>3.2771015044</v>
      </c>
      <c r="AJ112" s="105">
        <v>1.2516898313</v>
      </c>
      <c r="AK112" s="105">
        <v>1.112695735</v>
      </c>
      <c r="AL112" s="105">
        <v>1.4080465886</v>
      </c>
      <c r="AM112" s="105">
        <v>0.1052059806</v>
      </c>
      <c r="AN112" s="105">
        <v>1.1476725537000001</v>
      </c>
      <c r="AO112" s="105">
        <v>0.97152147420000001</v>
      </c>
      <c r="AP112" s="105">
        <v>1.3557624051999999</v>
      </c>
      <c r="AQ112" s="105">
        <v>0.92914700149999996</v>
      </c>
      <c r="AR112" s="105">
        <v>0.99193159440000001</v>
      </c>
      <c r="AS112" s="105">
        <v>0.82971822910000004</v>
      </c>
      <c r="AT112" s="105">
        <v>1.1858583475</v>
      </c>
      <c r="AU112" s="104" t="s">
        <v>28</v>
      </c>
      <c r="AV112" s="104" t="s">
        <v>28</v>
      </c>
      <c r="AW112" s="104">
        <v>3</v>
      </c>
      <c r="AX112" s="104" t="s">
        <v>28</v>
      </c>
      <c r="AY112" s="104" t="s">
        <v>28</v>
      </c>
      <c r="AZ112" s="104" t="s">
        <v>28</v>
      </c>
      <c r="BA112" s="104" t="s">
        <v>28</v>
      </c>
      <c r="BB112" s="104" t="s">
        <v>28</v>
      </c>
      <c r="BC112" s="114">
        <v>-3</v>
      </c>
      <c r="BD112" s="115">
        <v>50.2</v>
      </c>
      <c r="BE112" s="115">
        <v>54</v>
      </c>
      <c r="BF112" s="115">
        <v>68.2</v>
      </c>
    </row>
    <row r="113" spans="1:93" x14ac:dyDescent="0.3">
      <c r="A113" s="10"/>
      <c r="B113" t="s">
        <v>204</v>
      </c>
      <c r="C113" s="104">
        <v>196</v>
      </c>
      <c r="D113" s="118">
        <v>88311</v>
      </c>
      <c r="E113" s="113">
        <v>2.5469387747000001</v>
      </c>
      <c r="F113" s="105">
        <v>2.1940558929999998</v>
      </c>
      <c r="G113" s="105">
        <v>2.9565778805999998</v>
      </c>
      <c r="H113" s="105">
        <v>0.2007389551</v>
      </c>
      <c r="I113" s="107">
        <v>2.2194290632000002</v>
      </c>
      <c r="J113" s="105">
        <v>1.9294838975999999</v>
      </c>
      <c r="K113" s="105">
        <v>2.5529445323000002</v>
      </c>
      <c r="L113" s="105">
        <v>0.90723149510000001</v>
      </c>
      <c r="M113" s="105">
        <v>0.7815329634</v>
      </c>
      <c r="N113" s="105">
        <v>1.0531468590999999</v>
      </c>
      <c r="O113" s="118">
        <v>215</v>
      </c>
      <c r="P113" s="118">
        <v>92942</v>
      </c>
      <c r="Q113" s="113">
        <v>2.5872194901999999</v>
      </c>
      <c r="R113" s="105">
        <v>2.2423907111000001</v>
      </c>
      <c r="S113" s="105">
        <v>2.9850751064000001</v>
      </c>
      <c r="T113" s="105">
        <v>0.93488074629999995</v>
      </c>
      <c r="U113" s="107">
        <v>2.3132706419</v>
      </c>
      <c r="V113" s="105">
        <v>2.0238344430000001</v>
      </c>
      <c r="W113" s="105">
        <v>2.6441002035999999</v>
      </c>
      <c r="X113" s="105">
        <v>1.0059808208000001</v>
      </c>
      <c r="Y113" s="105">
        <v>0.87190207740000003</v>
      </c>
      <c r="Z113" s="105">
        <v>1.1606778308000001</v>
      </c>
      <c r="AA113" s="118">
        <v>247</v>
      </c>
      <c r="AB113" s="118">
        <v>97008</v>
      </c>
      <c r="AC113" s="113">
        <v>2.7262023941</v>
      </c>
      <c r="AD113" s="105">
        <v>2.3825129061000001</v>
      </c>
      <c r="AE113" s="105">
        <v>3.1194708220999998</v>
      </c>
      <c r="AF113" s="105">
        <v>1.8877447499999998E-2</v>
      </c>
      <c r="AG113" s="107">
        <v>2.5461817581999999</v>
      </c>
      <c r="AH113" s="105">
        <v>2.2476503132999999</v>
      </c>
      <c r="AI113" s="105">
        <v>2.8843639543999999</v>
      </c>
      <c r="AJ113" s="105">
        <v>1.1751884903000001</v>
      </c>
      <c r="AK113" s="105">
        <v>1.0270337049</v>
      </c>
      <c r="AL113" s="105">
        <v>1.3447153497</v>
      </c>
      <c r="AM113" s="105">
        <v>0.5871611524</v>
      </c>
      <c r="AN113" s="105">
        <v>1.0537190232</v>
      </c>
      <c r="AO113" s="105">
        <v>0.8723534288</v>
      </c>
      <c r="AP113" s="105">
        <v>1.2727912143</v>
      </c>
      <c r="AQ113" s="105">
        <v>0.87737338509999996</v>
      </c>
      <c r="AR113" s="105">
        <v>1.0158153451</v>
      </c>
      <c r="AS113" s="105">
        <v>0.83224545940000005</v>
      </c>
      <c r="AT113" s="105">
        <v>1.2398755722000001</v>
      </c>
      <c r="AU113" s="104" t="s">
        <v>28</v>
      </c>
      <c r="AV113" s="104" t="s">
        <v>28</v>
      </c>
      <c r="AW113" s="104" t="s">
        <v>28</v>
      </c>
      <c r="AX113" s="104" t="s">
        <v>28</v>
      </c>
      <c r="AY113" s="104" t="s">
        <v>28</v>
      </c>
      <c r="AZ113" s="104" t="s">
        <v>28</v>
      </c>
      <c r="BA113" s="104" t="s">
        <v>28</v>
      </c>
      <c r="BB113" s="104" t="s">
        <v>28</v>
      </c>
      <c r="BC113" s="114" t="s">
        <v>28</v>
      </c>
      <c r="BD113" s="115">
        <v>39.200000000000003</v>
      </c>
      <c r="BE113" s="115">
        <v>43</v>
      </c>
      <c r="BF113" s="115">
        <v>49.4</v>
      </c>
      <c r="BQ113" s="52"/>
      <c r="CO113" s="4"/>
    </row>
    <row r="114" spans="1:93" s="3" customFormat="1" x14ac:dyDescent="0.3">
      <c r="A114" s="10"/>
      <c r="B114" s="3" t="s">
        <v>119</v>
      </c>
      <c r="C114" s="110">
        <v>252</v>
      </c>
      <c r="D114" s="117">
        <v>144822</v>
      </c>
      <c r="E114" s="106">
        <v>2.4456185923999998</v>
      </c>
      <c r="F114" s="111">
        <v>2.1400124912999998</v>
      </c>
      <c r="G114" s="111">
        <v>2.7948670037999999</v>
      </c>
      <c r="H114" s="111">
        <v>4.2813289099999999E-2</v>
      </c>
      <c r="I114" s="112">
        <v>1.7400671168999999</v>
      </c>
      <c r="J114" s="111">
        <v>1.5379610715000001</v>
      </c>
      <c r="K114" s="111">
        <v>1.9687322568000001</v>
      </c>
      <c r="L114" s="111">
        <v>0.8711407726</v>
      </c>
      <c r="M114" s="111">
        <v>0.76228245110000004</v>
      </c>
      <c r="N114" s="111">
        <v>0.99554468900000004</v>
      </c>
      <c r="O114" s="117">
        <v>332</v>
      </c>
      <c r="P114" s="117">
        <v>159263</v>
      </c>
      <c r="Q114" s="106">
        <v>2.7163298309999999</v>
      </c>
      <c r="R114" s="111">
        <v>2.4115769184000002</v>
      </c>
      <c r="S114" s="111">
        <v>3.0595946139999999</v>
      </c>
      <c r="T114" s="111">
        <v>0.36797403629999997</v>
      </c>
      <c r="U114" s="112">
        <v>2.0846021988999999</v>
      </c>
      <c r="V114" s="111">
        <v>1.8720068682</v>
      </c>
      <c r="W114" s="111">
        <v>2.3213410172</v>
      </c>
      <c r="X114" s="111">
        <v>1.0561824087</v>
      </c>
      <c r="Y114" s="111">
        <v>0.93768624460000005</v>
      </c>
      <c r="Z114" s="111">
        <v>1.1896530282</v>
      </c>
      <c r="AA114" s="117">
        <v>281</v>
      </c>
      <c r="AB114" s="117">
        <v>170462</v>
      </c>
      <c r="AC114" s="106">
        <v>1.9339988133999999</v>
      </c>
      <c r="AD114" s="111">
        <v>1.7020913187</v>
      </c>
      <c r="AE114" s="111">
        <v>2.1975033707999998</v>
      </c>
      <c r="AF114" s="111">
        <v>5.2545487999999998E-3</v>
      </c>
      <c r="AG114" s="112">
        <v>1.6484612406000001</v>
      </c>
      <c r="AH114" s="111">
        <v>1.4665616134999999</v>
      </c>
      <c r="AI114" s="111">
        <v>1.8529221252999999</v>
      </c>
      <c r="AJ114" s="111">
        <v>0.83369200710000002</v>
      </c>
      <c r="AK114" s="111">
        <v>0.73372326700000001</v>
      </c>
      <c r="AL114" s="111">
        <v>0.94728134429999999</v>
      </c>
      <c r="AM114" s="111">
        <v>6.0330800000000002E-5</v>
      </c>
      <c r="AN114" s="111">
        <v>0.71198968230000004</v>
      </c>
      <c r="AO114" s="111">
        <v>0.60310733110000003</v>
      </c>
      <c r="AP114" s="111">
        <v>0.84052917549999995</v>
      </c>
      <c r="AQ114" s="111">
        <v>0.22712523570000001</v>
      </c>
      <c r="AR114" s="111">
        <v>1.1106923375</v>
      </c>
      <c r="AS114" s="111">
        <v>0.93671195880000002</v>
      </c>
      <c r="AT114" s="111">
        <v>1.3169869958</v>
      </c>
      <c r="AU114" s="110" t="s">
        <v>28</v>
      </c>
      <c r="AV114" s="110" t="s">
        <v>28</v>
      </c>
      <c r="AW114" s="110">
        <v>3</v>
      </c>
      <c r="AX114" s="110" t="s">
        <v>28</v>
      </c>
      <c r="AY114" s="110" t="s">
        <v>229</v>
      </c>
      <c r="AZ114" s="110" t="s">
        <v>28</v>
      </c>
      <c r="BA114" s="110" t="s">
        <v>28</v>
      </c>
      <c r="BB114" s="110" t="s">
        <v>28</v>
      </c>
      <c r="BC114" s="108" t="s">
        <v>271</v>
      </c>
      <c r="BD114" s="109">
        <v>50.4</v>
      </c>
      <c r="BE114" s="109">
        <v>66.400000000000006</v>
      </c>
      <c r="BF114" s="109">
        <v>56.2</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151</v>
      </c>
      <c r="D115" s="118">
        <v>57849</v>
      </c>
      <c r="E115" s="113">
        <v>2.8512141246999998</v>
      </c>
      <c r="F115" s="105">
        <v>2.4110865595000002</v>
      </c>
      <c r="G115" s="105">
        <v>3.371684004</v>
      </c>
      <c r="H115" s="105">
        <v>0.85626418689999995</v>
      </c>
      <c r="I115" s="107">
        <v>2.6102439109</v>
      </c>
      <c r="J115" s="105">
        <v>2.2254164405000001</v>
      </c>
      <c r="K115" s="105">
        <v>3.0616172102000001</v>
      </c>
      <c r="L115" s="105">
        <v>1.0156157967999999</v>
      </c>
      <c r="M115" s="105">
        <v>0.85884030109999998</v>
      </c>
      <c r="N115" s="105">
        <v>1.2010096003999999</v>
      </c>
      <c r="O115" s="118">
        <v>127</v>
      </c>
      <c r="P115" s="118">
        <v>61048</v>
      </c>
      <c r="Q115" s="113">
        <v>2.1234171448999999</v>
      </c>
      <c r="R115" s="105">
        <v>1.7709985523</v>
      </c>
      <c r="S115" s="105">
        <v>2.5459650239</v>
      </c>
      <c r="T115" s="105">
        <v>3.8531120100000003E-2</v>
      </c>
      <c r="U115" s="107">
        <v>2.0803302319000001</v>
      </c>
      <c r="V115" s="105">
        <v>1.7482372009</v>
      </c>
      <c r="W115" s="105">
        <v>2.4755072548000001</v>
      </c>
      <c r="X115" s="105">
        <v>0.82564194130000002</v>
      </c>
      <c r="Y115" s="105">
        <v>0.68861207329999996</v>
      </c>
      <c r="Z115" s="105">
        <v>0.98993997</v>
      </c>
      <c r="AA115" s="118">
        <v>139</v>
      </c>
      <c r="AB115" s="118">
        <v>63931</v>
      </c>
      <c r="AC115" s="113">
        <v>2.0461337129000001</v>
      </c>
      <c r="AD115" s="105">
        <v>1.7187481997</v>
      </c>
      <c r="AE115" s="105">
        <v>2.4358793054999999</v>
      </c>
      <c r="AF115" s="105">
        <v>0.1582170175</v>
      </c>
      <c r="AG115" s="107">
        <v>2.1742190798999999</v>
      </c>
      <c r="AH115" s="105">
        <v>1.8412185003999999</v>
      </c>
      <c r="AI115" s="105">
        <v>2.5674457466999998</v>
      </c>
      <c r="AJ115" s="105">
        <v>0.88203018020000001</v>
      </c>
      <c r="AK115" s="105">
        <v>0.74090357569999998</v>
      </c>
      <c r="AL115" s="105">
        <v>1.0500384453</v>
      </c>
      <c r="AM115" s="105">
        <v>0.76747526980000003</v>
      </c>
      <c r="AN115" s="105">
        <v>0.96360421590000001</v>
      </c>
      <c r="AO115" s="105">
        <v>0.75364724599999999</v>
      </c>
      <c r="AP115" s="105">
        <v>1.2320526476</v>
      </c>
      <c r="AQ115" s="105">
        <v>1.65382107E-2</v>
      </c>
      <c r="AR115" s="105">
        <v>0.74474138109999999</v>
      </c>
      <c r="AS115" s="105">
        <v>0.58524769470000004</v>
      </c>
      <c r="AT115" s="105">
        <v>0.94770082759999996</v>
      </c>
      <c r="AU115" s="104" t="s">
        <v>28</v>
      </c>
      <c r="AV115" s="104" t="s">
        <v>28</v>
      </c>
      <c r="AW115" s="104" t="s">
        <v>28</v>
      </c>
      <c r="AX115" s="104" t="s">
        <v>228</v>
      </c>
      <c r="AY115" s="104" t="s">
        <v>28</v>
      </c>
      <c r="AZ115" s="104" t="s">
        <v>28</v>
      </c>
      <c r="BA115" s="104" t="s">
        <v>28</v>
      </c>
      <c r="BB115" s="104" t="s">
        <v>28</v>
      </c>
      <c r="BC115" s="114" t="s">
        <v>440</v>
      </c>
      <c r="BD115" s="115">
        <v>30.2</v>
      </c>
      <c r="BE115" s="115">
        <v>25.4</v>
      </c>
      <c r="BF115" s="115">
        <v>27.8</v>
      </c>
    </row>
    <row r="116" spans="1:93" x14ac:dyDescent="0.3">
      <c r="A116" s="10"/>
      <c r="B116" t="s">
        <v>121</v>
      </c>
      <c r="C116" s="104">
        <v>121</v>
      </c>
      <c r="D116" s="118">
        <v>42872</v>
      </c>
      <c r="E116" s="113">
        <v>2.7170567230999998</v>
      </c>
      <c r="F116" s="105">
        <v>2.2566343705</v>
      </c>
      <c r="G116" s="105">
        <v>3.2714193015999999</v>
      </c>
      <c r="H116" s="105">
        <v>0.72995598070000001</v>
      </c>
      <c r="I116" s="107">
        <v>2.8223549170000002</v>
      </c>
      <c r="J116" s="105">
        <v>2.3617268542000001</v>
      </c>
      <c r="K116" s="105">
        <v>3.3728232641</v>
      </c>
      <c r="L116" s="105">
        <v>0.96782830340000003</v>
      </c>
      <c r="M116" s="105">
        <v>0.80382370950000004</v>
      </c>
      <c r="N116" s="105">
        <v>1.1652948448</v>
      </c>
      <c r="O116" s="118">
        <v>128</v>
      </c>
      <c r="P116" s="118">
        <v>44388</v>
      </c>
      <c r="Q116" s="113">
        <v>2.6376032974000001</v>
      </c>
      <c r="R116" s="105">
        <v>2.2013086362999998</v>
      </c>
      <c r="S116" s="105">
        <v>3.1603706265999998</v>
      </c>
      <c r="T116" s="105">
        <v>0.78431992370000003</v>
      </c>
      <c r="U116" s="107">
        <v>2.8836622511000001</v>
      </c>
      <c r="V116" s="105">
        <v>2.4249796272999999</v>
      </c>
      <c r="W116" s="105">
        <v>3.4291042632000002</v>
      </c>
      <c r="X116" s="105">
        <v>1.0255714059000001</v>
      </c>
      <c r="Y116" s="105">
        <v>0.85592825699999997</v>
      </c>
      <c r="Z116" s="105">
        <v>1.2288374638999999</v>
      </c>
      <c r="AA116" s="118">
        <v>118</v>
      </c>
      <c r="AB116" s="118">
        <v>45943</v>
      </c>
      <c r="AC116" s="113">
        <v>2.2057238786000002</v>
      </c>
      <c r="AD116" s="105">
        <v>1.8279950546999999</v>
      </c>
      <c r="AE116" s="105">
        <v>2.6615049182999999</v>
      </c>
      <c r="AF116" s="105">
        <v>0.59877721139999995</v>
      </c>
      <c r="AG116" s="107">
        <v>2.5683999739000001</v>
      </c>
      <c r="AH116" s="105">
        <v>2.1443871854999998</v>
      </c>
      <c r="AI116" s="105">
        <v>3.0762534259000001</v>
      </c>
      <c r="AJ116" s="105">
        <v>0.95082497190000004</v>
      </c>
      <c r="AK116" s="105">
        <v>0.78799679479999996</v>
      </c>
      <c r="AL116" s="105">
        <v>1.1472992444000001</v>
      </c>
      <c r="AM116" s="105">
        <v>0.16934660670000001</v>
      </c>
      <c r="AN116" s="105">
        <v>0.83626066160000001</v>
      </c>
      <c r="AO116" s="105">
        <v>0.64802148449999997</v>
      </c>
      <c r="AP116" s="105">
        <v>1.0791801056999999</v>
      </c>
      <c r="AQ116" s="105">
        <v>0.81841834660000001</v>
      </c>
      <c r="AR116" s="105">
        <v>0.97075753880000004</v>
      </c>
      <c r="AS116" s="105">
        <v>0.75348236329999996</v>
      </c>
      <c r="AT116" s="105">
        <v>1.2506864726</v>
      </c>
      <c r="AU116" s="104" t="s">
        <v>28</v>
      </c>
      <c r="AV116" s="104" t="s">
        <v>28</v>
      </c>
      <c r="AW116" s="104" t="s">
        <v>28</v>
      </c>
      <c r="AX116" s="104" t="s">
        <v>28</v>
      </c>
      <c r="AY116" s="104" t="s">
        <v>28</v>
      </c>
      <c r="AZ116" s="104" t="s">
        <v>28</v>
      </c>
      <c r="BA116" s="104" t="s">
        <v>28</v>
      </c>
      <c r="BB116" s="104" t="s">
        <v>28</v>
      </c>
      <c r="BC116" s="114" t="s">
        <v>28</v>
      </c>
      <c r="BD116" s="115">
        <v>24.2</v>
      </c>
      <c r="BE116" s="115">
        <v>25.6</v>
      </c>
      <c r="BF116" s="115">
        <v>23.6</v>
      </c>
    </row>
    <row r="117" spans="1:93" x14ac:dyDescent="0.3">
      <c r="A117" s="10"/>
      <c r="B117" t="s">
        <v>122</v>
      </c>
      <c r="C117" s="104">
        <v>104</v>
      </c>
      <c r="D117" s="118">
        <v>26163</v>
      </c>
      <c r="E117" s="113">
        <v>3.5441085934999998</v>
      </c>
      <c r="F117" s="105">
        <v>2.9035940056</v>
      </c>
      <c r="G117" s="105">
        <v>4.3259166738000001</v>
      </c>
      <c r="H117" s="105">
        <v>2.1945448499999999E-2</v>
      </c>
      <c r="I117" s="107">
        <v>3.9750793105</v>
      </c>
      <c r="J117" s="105">
        <v>3.2800360704</v>
      </c>
      <c r="K117" s="105">
        <v>4.8174029753000003</v>
      </c>
      <c r="L117" s="105">
        <v>1.2624280450000001</v>
      </c>
      <c r="M117" s="105">
        <v>1.0342737552000001</v>
      </c>
      <c r="N117" s="105">
        <v>1.5409117371000001</v>
      </c>
      <c r="O117" s="118">
        <v>93</v>
      </c>
      <c r="P117" s="118">
        <v>27224</v>
      </c>
      <c r="Q117" s="113">
        <v>2.8175364279999999</v>
      </c>
      <c r="R117" s="105">
        <v>2.2842109287999999</v>
      </c>
      <c r="S117" s="105">
        <v>3.4753846166</v>
      </c>
      <c r="T117" s="105">
        <v>0.39409311520000001</v>
      </c>
      <c r="U117" s="107">
        <v>3.4161034380999999</v>
      </c>
      <c r="V117" s="105">
        <v>2.7878251018000002</v>
      </c>
      <c r="W117" s="105">
        <v>4.1859737515999997</v>
      </c>
      <c r="X117" s="105">
        <v>1.0955342672999999</v>
      </c>
      <c r="Y117" s="105">
        <v>0.88816290760000005</v>
      </c>
      <c r="Z117" s="105">
        <v>1.3513234119999999</v>
      </c>
      <c r="AA117" s="118">
        <v>109</v>
      </c>
      <c r="AB117" s="118">
        <v>28030</v>
      </c>
      <c r="AC117" s="113">
        <v>3.0651332575999999</v>
      </c>
      <c r="AD117" s="105">
        <v>2.5222087168999998</v>
      </c>
      <c r="AE117" s="105">
        <v>3.7249264203000001</v>
      </c>
      <c r="AF117" s="105">
        <v>5.0949617999999997E-3</v>
      </c>
      <c r="AG117" s="107">
        <v>3.8886906885000001</v>
      </c>
      <c r="AH117" s="105">
        <v>3.2230947961999998</v>
      </c>
      <c r="AI117" s="105">
        <v>4.6917376706000002</v>
      </c>
      <c r="AJ117" s="105">
        <v>1.3212919675999999</v>
      </c>
      <c r="AK117" s="105">
        <v>1.0872526048</v>
      </c>
      <c r="AL117" s="105">
        <v>1.6057100769999999</v>
      </c>
      <c r="AM117" s="105">
        <v>0.55713622279999997</v>
      </c>
      <c r="AN117" s="105">
        <v>1.0878770642</v>
      </c>
      <c r="AO117" s="105">
        <v>0.82122566220000004</v>
      </c>
      <c r="AP117" s="105">
        <v>1.4411099914000001</v>
      </c>
      <c r="AQ117" s="105">
        <v>0.1136115657</v>
      </c>
      <c r="AR117" s="105">
        <v>0.79499156240000002</v>
      </c>
      <c r="AS117" s="105">
        <v>0.59831943740000004</v>
      </c>
      <c r="AT117" s="105">
        <v>1.0563113025999999</v>
      </c>
      <c r="AU117" s="104" t="s">
        <v>28</v>
      </c>
      <c r="AV117" s="104" t="s">
        <v>28</v>
      </c>
      <c r="AW117" s="104">
        <v>3</v>
      </c>
      <c r="AX117" s="104" t="s">
        <v>28</v>
      </c>
      <c r="AY117" s="104" t="s">
        <v>28</v>
      </c>
      <c r="AZ117" s="104" t="s">
        <v>28</v>
      </c>
      <c r="BA117" s="104" t="s">
        <v>28</v>
      </c>
      <c r="BB117" s="104" t="s">
        <v>28</v>
      </c>
      <c r="BC117" s="114">
        <v>-3</v>
      </c>
      <c r="BD117" s="115">
        <v>20.8</v>
      </c>
      <c r="BE117" s="115">
        <v>18.600000000000001</v>
      </c>
      <c r="BF117" s="115">
        <v>21.8</v>
      </c>
    </row>
    <row r="118" spans="1:93" x14ac:dyDescent="0.3">
      <c r="A118" s="10"/>
      <c r="B118" t="s">
        <v>123</v>
      </c>
      <c r="C118" s="104">
        <v>128</v>
      </c>
      <c r="D118" s="118">
        <v>41046</v>
      </c>
      <c r="E118" s="113">
        <v>3.8382600012000001</v>
      </c>
      <c r="F118" s="105">
        <v>3.2041853600999999</v>
      </c>
      <c r="G118" s="105">
        <v>4.5978113564000003</v>
      </c>
      <c r="H118" s="105">
        <v>6.8613069999999999E-4</v>
      </c>
      <c r="I118" s="107">
        <v>3.1184524680000001</v>
      </c>
      <c r="J118" s="105">
        <v>2.6224235174000001</v>
      </c>
      <c r="K118" s="105">
        <v>3.7083048295999999</v>
      </c>
      <c r="L118" s="105">
        <v>1.3672061512</v>
      </c>
      <c r="M118" s="105">
        <v>1.1413458005999999</v>
      </c>
      <c r="N118" s="105">
        <v>1.6377618938</v>
      </c>
      <c r="O118" s="118">
        <v>112</v>
      </c>
      <c r="P118" s="118">
        <v>42190</v>
      </c>
      <c r="Q118" s="113">
        <v>3.1623797046000002</v>
      </c>
      <c r="R118" s="105">
        <v>2.6098110164000001</v>
      </c>
      <c r="S118" s="105">
        <v>3.8319423641000001</v>
      </c>
      <c r="T118" s="105">
        <v>3.4897228099999997E-2</v>
      </c>
      <c r="U118" s="107">
        <v>2.6546575018</v>
      </c>
      <c r="V118" s="105">
        <v>2.2058577963000001</v>
      </c>
      <c r="W118" s="105">
        <v>3.1947691567000001</v>
      </c>
      <c r="X118" s="105">
        <v>1.2296186477</v>
      </c>
      <c r="Y118" s="105">
        <v>1.0147650163999999</v>
      </c>
      <c r="Z118" s="105">
        <v>1.4899626952</v>
      </c>
      <c r="AA118" s="118">
        <v>97</v>
      </c>
      <c r="AB118" s="118">
        <v>43816</v>
      </c>
      <c r="AC118" s="113">
        <v>2.4462057571</v>
      </c>
      <c r="AD118" s="105">
        <v>1.9920576163999999</v>
      </c>
      <c r="AE118" s="105">
        <v>3.0038903276000002</v>
      </c>
      <c r="AF118" s="105">
        <v>0.61260780069999998</v>
      </c>
      <c r="AG118" s="107">
        <v>2.2138031768999999</v>
      </c>
      <c r="AH118" s="105">
        <v>1.8143145527</v>
      </c>
      <c r="AI118" s="105">
        <v>2.7012540349999998</v>
      </c>
      <c r="AJ118" s="105">
        <v>1.0544898855</v>
      </c>
      <c r="AK118" s="105">
        <v>0.85871950949999998</v>
      </c>
      <c r="AL118" s="105">
        <v>1.2948918784000001</v>
      </c>
      <c r="AM118" s="105">
        <v>6.8100356299999998E-2</v>
      </c>
      <c r="AN118" s="105">
        <v>0.77353322040000005</v>
      </c>
      <c r="AO118" s="105">
        <v>0.58703967499999998</v>
      </c>
      <c r="AP118" s="105">
        <v>1.0192729189</v>
      </c>
      <c r="AQ118" s="105">
        <v>0.1409843841</v>
      </c>
      <c r="AR118" s="105">
        <v>0.8239097152</v>
      </c>
      <c r="AS118" s="105">
        <v>0.6366252442</v>
      </c>
      <c r="AT118" s="105">
        <v>1.0662901371</v>
      </c>
      <c r="AU118" s="104">
        <v>1</v>
      </c>
      <c r="AV118" s="104" t="s">
        <v>28</v>
      </c>
      <c r="AW118" s="104" t="s">
        <v>28</v>
      </c>
      <c r="AX118" s="104" t="s">
        <v>28</v>
      </c>
      <c r="AY118" s="104" t="s">
        <v>28</v>
      </c>
      <c r="AZ118" s="104" t="s">
        <v>28</v>
      </c>
      <c r="BA118" s="104" t="s">
        <v>28</v>
      </c>
      <c r="BB118" s="104" t="s">
        <v>28</v>
      </c>
      <c r="BC118" s="114">
        <v>-1</v>
      </c>
      <c r="BD118" s="115">
        <v>25.6</v>
      </c>
      <c r="BE118" s="115">
        <v>22.4</v>
      </c>
      <c r="BF118" s="115">
        <v>19.399999999999999</v>
      </c>
      <c r="BQ118" s="52"/>
      <c r="CC118" s="4"/>
      <c r="CO118" s="4"/>
    </row>
    <row r="119" spans="1:93" x14ac:dyDescent="0.3">
      <c r="A119" s="10"/>
      <c r="B119" t="s">
        <v>124</v>
      </c>
      <c r="C119" s="104">
        <v>30</v>
      </c>
      <c r="D119" s="118">
        <v>4657</v>
      </c>
      <c r="E119" s="113">
        <v>14.003377158999999</v>
      </c>
      <c r="F119" s="105">
        <v>9.7547856433</v>
      </c>
      <c r="G119" s="105">
        <v>20.102396814999999</v>
      </c>
      <c r="H119" s="105">
        <v>2.9843890000000001E-18</v>
      </c>
      <c r="I119" s="107">
        <v>6.4419153961999998</v>
      </c>
      <c r="J119" s="105">
        <v>4.5040954771999999</v>
      </c>
      <c r="K119" s="105">
        <v>9.2134534407000004</v>
      </c>
      <c r="L119" s="105">
        <v>4.9880683909999997</v>
      </c>
      <c r="M119" s="105">
        <v>3.4747002368</v>
      </c>
      <c r="N119" s="105">
        <v>7.1605676974000003</v>
      </c>
      <c r="O119" s="118">
        <v>16</v>
      </c>
      <c r="P119" s="118">
        <v>5023</v>
      </c>
      <c r="Q119" s="113">
        <v>7.0175897600999999</v>
      </c>
      <c r="R119" s="105">
        <v>4.2875756685999997</v>
      </c>
      <c r="S119" s="105">
        <v>11.485876833000001</v>
      </c>
      <c r="T119" s="105">
        <v>6.5205999999999999E-5</v>
      </c>
      <c r="U119" s="107">
        <v>3.1853474020000001</v>
      </c>
      <c r="V119" s="105">
        <v>1.9514454636</v>
      </c>
      <c r="W119" s="105">
        <v>5.1994474150999999</v>
      </c>
      <c r="X119" s="105">
        <v>2.7286284498</v>
      </c>
      <c r="Y119" s="105">
        <v>1.667125231</v>
      </c>
      <c r="Z119" s="105">
        <v>4.4660191558999998</v>
      </c>
      <c r="AA119" s="118">
        <v>7</v>
      </c>
      <c r="AB119" s="118">
        <v>5425</v>
      </c>
      <c r="AC119" s="113">
        <v>2.6374784106</v>
      </c>
      <c r="AD119" s="105">
        <v>1.2550794708999999</v>
      </c>
      <c r="AE119" s="105">
        <v>5.5425114726000002</v>
      </c>
      <c r="AF119" s="105">
        <v>0.73481608649999997</v>
      </c>
      <c r="AG119" s="107">
        <v>1.2903225806</v>
      </c>
      <c r="AH119" s="105">
        <v>0.61514054740000002</v>
      </c>
      <c r="AI119" s="105">
        <v>2.7065885498000002</v>
      </c>
      <c r="AJ119" s="105">
        <v>1.1369420987000001</v>
      </c>
      <c r="AK119" s="105">
        <v>0.54102914430000004</v>
      </c>
      <c r="AL119" s="105">
        <v>2.3892194150999999</v>
      </c>
      <c r="AM119" s="105">
        <v>3.10653756E-2</v>
      </c>
      <c r="AN119" s="105">
        <v>0.37583821519999999</v>
      </c>
      <c r="AO119" s="105">
        <v>0.15441419849999999</v>
      </c>
      <c r="AP119" s="105">
        <v>0.91477574859999999</v>
      </c>
      <c r="AQ119" s="105">
        <v>2.6094437200000001E-2</v>
      </c>
      <c r="AR119" s="105">
        <v>0.5011355247</v>
      </c>
      <c r="AS119" s="105">
        <v>0.2726638475</v>
      </c>
      <c r="AT119" s="105">
        <v>0.92104918359999999</v>
      </c>
      <c r="AU119" s="104">
        <v>1</v>
      </c>
      <c r="AV119" s="104">
        <v>2</v>
      </c>
      <c r="AW119" s="104" t="s">
        <v>28</v>
      </c>
      <c r="AX119" s="104" t="s">
        <v>228</v>
      </c>
      <c r="AY119" s="104" t="s">
        <v>229</v>
      </c>
      <c r="AZ119" s="104" t="s">
        <v>28</v>
      </c>
      <c r="BA119" s="104" t="s">
        <v>28</v>
      </c>
      <c r="BB119" s="104" t="s">
        <v>28</v>
      </c>
      <c r="BC119" s="114" t="s">
        <v>441</v>
      </c>
      <c r="BD119" s="115">
        <v>6</v>
      </c>
      <c r="BE119" s="115">
        <v>3.2</v>
      </c>
      <c r="BF119" s="115">
        <v>1.4</v>
      </c>
      <c r="BQ119" s="52"/>
      <c r="CC119" s="4"/>
      <c r="CO119" s="4"/>
    </row>
    <row r="120" spans="1:93" s="3" customFormat="1" x14ac:dyDescent="0.3">
      <c r="A120" s="10"/>
      <c r="B120" s="3" t="s">
        <v>198</v>
      </c>
      <c r="C120" s="110">
        <v>567</v>
      </c>
      <c r="D120" s="117">
        <v>193732</v>
      </c>
      <c r="E120" s="106">
        <v>2.6015248992000002</v>
      </c>
      <c r="F120" s="111">
        <v>2.3601901016000002</v>
      </c>
      <c r="G120" s="111">
        <v>2.8675367279000001</v>
      </c>
      <c r="H120" s="111">
        <v>0.12525292060000001</v>
      </c>
      <c r="I120" s="112">
        <v>2.9267235149999999</v>
      </c>
      <c r="J120" s="111">
        <v>2.6954705562000001</v>
      </c>
      <c r="K120" s="111">
        <v>3.1778163977</v>
      </c>
      <c r="L120" s="111">
        <v>0.92667532779999995</v>
      </c>
      <c r="M120" s="111">
        <v>0.84071074489999997</v>
      </c>
      <c r="N120" s="111">
        <v>1.0214299844000001</v>
      </c>
      <c r="O120" s="117">
        <v>498</v>
      </c>
      <c r="P120" s="117">
        <v>194783</v>
      </c>
      <c r="Q120" s="106">
        <v>2.2551997096999998</v>
      </c>
      <c r="R120" s="111">
        <v>2.0369907438000001</v>
      </c>
      <c r="S120" s="111">
        <v>2.4967839182999998</v>
      </c>
      <c r="T120" s="111">
        <v>1.1393770399999999E-2</v>
      </c>
      <c r="U120" s="112">
        <v>2.5566912924</v>
      </c>
      <c r="V120" s="111">
        <v>2.3417203988000002</v>
      </c>
      <c r="W120" s="111">
        <v>2.7913966021999999</v>
      </c>
      <c r="X120" s="111">
        <v>0.87688256200000003</v>
      </c>
      <c r="Y120" s="111">
        <v>0.79203702200000003</v>
      </c>
      <c r="Z120" s="111">
        <v>0.9708170277</v>
      </c>
      <c r="AA120" s="117">
        <v>429</v>
      </c>
      <c r="AB120" s="117">
        <v>197479</v>
      </c>
      <c r="AC120" s="106">
        <v>1.8973362946000001</v>
      </c>
      <c r="AD120" s="111">
        <v>1.7037365668</v>
      </c>
      <c r="AE120" s="111">
        <v>2.1129352301000002</v>
      </c>
      <c r="AF120" s="111">
        <v>2.5133510000000003E-4</v>
      </c>
      <c r="AG120" s="112">
        <v>2.1723828862999999</v>
      </c>
      <c r="AH120" s="111">
        <v>1.9762413182</v>
      </c>
      <c r="AI120" s="111">
        <v>2.387991467</v>
      </c>
      <c r="AJ120" s="111">
        <v>0.8178878356</v>
      </c>
      <c r="AK120" s="111">
        <v>0.73443248670000005</v>
      </c>
      <c r="AL120" s="111">
        <v>0.91082641860000002</v>
      </c>
      <c r="AM120" s="111">
        <v>1.4027738E-2</v>
      </c>
      <c r="AN120" s="111">
        <v>0.84131630840000005</v>
      </c>
      <c r="AO120" s="111">
        <v>0.73297299999999999</v>
      </c>
      <c r="AP120" s="111">
        <v>0.965674221</v>
      </c>
      <c r="AQ120" s="111">
        <v>3.1136610200000001E-2</v>
      </c>
      <c r="AR120" s="111">
        <v>0.86687608120000004</v>
      </c>
      <c r="AS120" s="111">
        <v>0.76126807439999999</v>
      </c>
      <c r="AT120" s="111">
        <v>0.9871347104</v>
      </c>
      <c r="AU120" s="110" t="s">
        <v>28</v>
      </c>
      <c r="AV120" s="110" t="s">
        <v>28</v>
      </c>
      <c r="AW120" s="110">
        <v>3</v>
      </c>
      <c r="AX120" s="110" t="s">
        <v>228</v>
      </c>
      <c r="AY120" s="110" t="s">
        <v>229</v>
      </c>
      <c r="AZ120" s="110" t="s">
        <v>28</v>
      </c>
      <c r="BA120" s="110" t="s">
        <v>28</v>
      </c>
      <c r="BB120" s="110" t="s">
        <v>28</v>
      </c>
      <c r="BC120" s="108" t="s">
        <v>442</v>
      </c>
      <c r="BD120" s="109">
        <v>113.4</v>
      </c>
      <c r="BE120" s="109">
        <v>99.6</v>
      </c>
      <c r="BF120" s="109">
        <v>85.8</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4">
        <v>203</v>
      </c>
      <c r="D121" s="118">
        <v>107165</v>
      </c>
      <c r="E121" s="113">
        <v>1.8663667051999999</v>
      </c>
      <c r="F121" s="105">
        <v>1.6110622684</v>
      </c>
      <c r="G121" s="105">
        <v>2.1621291407999998</v>
      </c>
      <c r="H121" s="105">
        <v>5.3394031999999998E-8</v>
      </c>
      <c r="I121" s="107">
        <v>1.8942751831</v>
      </c>
      <c r="J121" s="105">
        <v>1.6508227043999999</v>
      </c>
      <c r="K121" s="105">
        <v>2.1736304327</v>
      </c>
      <c r="L121" s="105">
        <v>0.66480854320000005</v>
      </c>
      <c r="M121" s="105">
        <v>0.5738679096</v>
      </c>
      <c r="N121" s="105">
        <v>0.770160505</v>
      </c>
      <c r="O121" s="118">
        <v>216</v>
      </c>
      <c r="P121" s="118">
        <v>116968</v>
      </c>
      <c r="Q121" s="113">
        <v>1.8139269215</v>
      </c>
      <c r="R121" s="105">
        <v>1.5723843099999999</v>
      </c>
      <c r="S121" s="105">
        <v>2.0925742235000002</v>
      </c>
      <c r="T121" s="105">
        <v>1.6806418000000001E-6</v>
      </c>
      <c r="U121" s="107">
        <v>1.8466589152999999</v>
      </c>
      <c r="V121" s="105">
        <v>1.6161056846999999</v>
      </c>
      <c r="W121" s="105">
        <v>2.1101028117</v>
      </c>
      <c r="X121" s="105">
        <v>0.70530378279999995</v>
      </c>
      <c r="Y121" s="105">
        <v>0.61138549119999996</v>
      </c>
      <c r="Z121" s="105">
        <v>0.8136493803</v>
      </c>
      <c r="AA121" s="118">
        <v>249</v>
      </c>
      <c r="AB121" s="118">
        <v>127454</v>
      </c>
      <c r="AC121" s="113">
        <v>1.9000954087999999</v>
      </c>
      <c r="AD121" s="105">
        <v>1.6613703348</v>
      </c>
      <c r="AE121" s="105">
        <v>2.1731232869000001</v>
      </c>
      <c r="AF121" s="105">
        <v>3.5745996000000001E-3</v>
      </c>
      <c r="AG121" s="107">
        <v>1.9536460213</v>
      </c>
      <c r="AH121" s="105">
        <v>1.7254531480999999</v>
      </c>
      <c r="AI121" s="105">
        <v>2.2120176260000002</v>
      </c>
      <c r="AJ121" s="105">
        <v>0.8190772114</v>
      </c>
      <c r="AK121" s="105">
        <v>0.71616960640000005</v>
      </c>
      <c r="AL121" s="105">
        <v>0.93677178189999999</v>
      </c>
      <c r="AM121" s="105">
        <v>0.62920453139999999</v>
      </c>
      <c r="AN121" s="105">
        <v>1.0475038362</v>
      </c>
      <c r="AO121" s="105">
        <v>0.86764134910000001</v>
      </c>
      <c r="AP121" s="105">
        <v>1.2646519071</v>
      </c>
      <c r="AQ121" s="105">
        <v>0.77749350279999996</v>
      </c>
      <c r="AR121" s="105">
        <v>0.97190274369999996</v>
      </c>
      <c r="AS121" s="105">
        <v>0.79758538430000003</v>
      </c>
      <c r="AT121" s="105">
        <v>1.1843182708</v>
      </c>
      <c r="AU121" s="104">
        <v>1</v>
      </c>
      <c r="AV121" s="104">
        <v>2</v>
      </c>
      <c r="AW121" s="104">
        <v>3</v>
      </c>
      <c r="AX121" s="104" t="s">
        <v>28</v>
      </c>
      <c r="AY121" s="104" t="s">
        <v>28</v>
      </c>
      <c r="AZ121" s="104" t="s">
        <v>28</v>
      </c>
      <c r="BA121" s="104" t="s">
        <v>28</v>
      </c>
      <c r="BB121" s="104" t="s">
        <v>28</v>
      </c>
      <c r="BC121" s="114" t="s">
        <v>231</v>
      </c>
      <c r="BD121" s="115">
        <v>40.6</v>
      </c>
      <c r="BE121" s="115">
        <v>43.2</v>
      </c>
      <c r="BF121" s="115">
        <v>49.8</v>
      </c>
    </row>
    <row r="122" spans="1:93" x14ac:dyDescent="0.3">
      <c r="A122" s="10"/>
      <c r="B122" t="s">
        <v>200</v>
      </c>
      <c r="C122" s="104">
        <v>422</v>
      </c>
      <c r="D122" s="118">
        <v>107811</v>
      </c>
      <c r="E122" s="113">
        <v>3.3989736842</v>
      </c>
      <c r="F122" s="105">
        <v>3.0485757966000002</v>
      </c>
      <c r="G122" s="105">
        <v>3.7896456825999998</v>
      </c>
      <c r="H122" s="105">
        <v>5.7146550000000001E-4</v>
      </c>
      <c r="I122" s="107">
        <v>3.9142573577999999</v>
      </c>
      <c r="J122" s="105">
        <v>3.5580621828000001</v>
      </c>
      <c r="K122" s="105">
        <v>4.3061109885000004</v>
      </c>
      <c r="L122" s="105">
        <v>1.2107303119999999</v>
      </c>
      <c r="M122" s="105">
        <v>1.0859169468000001</v>
      </c>
      <c r="N122" s="105">
        <v>1.3498895037</v>
      </c>
      <c r="O122" s="118">
        <v>361</v>
      </c>
      <c r="P122" s="118">
        <v>106980</v>
      </c>
      <c r="Q122" s="113">
        <v>2.8731186329999998</v>
      </c>
      <c r="R122" s="105">
        <v>2.5597961784000001</v>
      </c>
      <c r="S122" s="105">
        <v>3.2247921724999999</v>
      </c>
      <c r="T122" s="105">
        <v>6.0066578199999998E-2</v>
      </c>
      <c r="U122" s="107">
        <v>3.3744625163999999</v>
      </c>
      <c r="V122" s="105">
        <v>3.0437188022999999</v>
      </c>
      <c r="W122" s="105">
        <v>3.7411462799000001</v>
      </c>
      <c r="X122" s="105">
        <v>1.1171461299000001</v>
      </c>
      <c r="Y122" s="105">
        <v>0.99531789640000001</v>
      </c>
      <c r="Z122" s="105">
        <v>1.2538863011000001</v>
      </c>
      <c r="AA122" s="118">
        <v>307</v>
      </c>
      <c r="AB122" s="118">
        <v>106190</v>
      </c>
      <c r="AC122" s="113">
        <v>2.3587238196999998</v>
      </c>
      <c r="AD122" s="105">
        <v>2.0852960578999999</v>
      </c>
      <c r="AE122" s="105">
        <v>2.6680039203999999</v>
      </c>
      <c r="AF122" s="105">
        <v>0.79124341600000003</v>
      </c>
      <c r="AG122" s="107">
        <v>2.8910443545</v>
      </c>
      <c r="AH122" s="105">
        <v>2.5850807675</v>
      </c>
      <c r="AI122" s="105">
        <v>3.2332210136000001</v>
      </c>
      <c r="AJ122" s="105">
        <v>1.0167789048</v>
      </c>
      <c r="AK122" s="105">
        <v>0.89891195580000005</v>
      </c>
      <c r="AL122" s="105">
        <v>1.1501007797</v>
      </c>
      <c r="AM122" s="105">
        <v>1.5572799E-2</v>
      </c>
      <c r="AN122" s="105">
        <v>0.82096290510000003</v>
      </c>
      <c r="AO122" s="105">
        <v>0.69967902869999998</v>
      </c>
      <c r="AP122" s="105">
        <v>0.96327039110000001</v>
      </c>
      <c r="AQ122" s="105">
        <v>2.6993426300000001E-2</v>
      </c>
      <c r="AR122" s="105">
        <v>0.84529004929999996</v>
      </c>
      <c r="AS122" s="105">
        <v>0.72831152030000001</v>
      </c>
      <c r="AT122" s="105">
        <v>0.98105720900000004</v>
      </c>
      <c r="AU122" s="104">
        <v>1</v>
      </c>
      <c r="AV122" s="104" t="s">
        <v>28</v>
      </c>
      <c r="AW122" s="104" t="s">
        <v>28</v>
      </c>
      <c r="AX122" s="104" t="s">
        <v>228</v>
      </c>
      <c r="AY122" s="104" t="s">
        <v>229</v>
      </c>
      <c r="AZ122" s="104" t="s">
        <v>28</v>
      </c>
      <c r="BA122" s="104" t="s">
        <v>28</v>
      </c>
      <c r="BB122" s="104" t="s">
        <v>28</v>
      </c>
      <c r="BC122" s="114" t="s">
        <v>434</v>
      </c>
      <c r="BD122" s="115">
        <v>84.4</v>
      </c>
      <c r="BE122" s="115">
        <v>72.2</v>
      </c>
      <c r="BF122" s="115">
        <v>61.4</v>
      </c>
      <c r="BQ122" s="52"/>
      <c r="CC122" s="4"/>
      <c r="CO122" s="4"/>
    </row>
    <row r="123" spans="1:93" s="3" customFormat="1" x14ac:dyDescent="0.3">
      <c r="A123" s="10"/>
      <c r="B123" s="3" t="s">
        <v>125</v>
      </c>
      <c r="C123" s="110">
        <v>144</v>
      </c>
      <c r="D123" s="117">
        <v>76145</v>
      </c>
      <c r="E123" s="106">
        <v>3.2657722668</v>
      </c>
      <c r="F123" s="111">
        <v>2.7527454185</v>
      </c>
      <c r="G123" s="111">
        <v>3.8744114974000001</v>
      </c>
      <c r="H123" s="111">
        <v>8.2812908300000002E-2</v>
      </c>
      <c r="I123" s="112">
        <v>1.8911287674999999</v>
      </c>
      <c r="J123" s="111">
        <v>1.6061556847</v>
      </c>
      <c r="K123" s="111">
        <v>2.226663361</v>
      </c>
      <c r="L123" s="111">
        <v>1.1632833445999999</v>
      </c>
      <c r="M123" s="111">
        <v>0.98054078349999996</v>
      </c>
      <c r="N123" s="111">
        <v>1.3800834831</v>
      </c>
      <c r="O123" s="117">
        <v>143</v>
      </c>
      <c r="P123" s="117">
        <v>78954</v>
      </c>
      <c r="Q123" s="106">
        <v>2.8328167675999998</v>
      </c>
      <c r="R123" s="111">
        <v>2.3863422661000002</v>
      </c>
      <c r="S123" s="111">
        <v>3.3628247516999998</v>
      </c>
      <c r="T123" s="111">
        <v>0.26937745639999999</v>
      </c>
      <c r="U123" s="112">
        <v>1.8111811941</v>
      </c>
      <c r="V123" s="111">
        <v>1.5373786699</v>
      </c>
      <c r="W123" s="111">
        <v>2.1337471256999998</v>
      </c>
      <c r="X123" s="111">
        <v>1.101475676</v>
      </c>
      <c r="Y123" s="111">
        <v>0.92787433019999999</v>
      </c>
      <c r="Z123" s="111">
        <v>1.3075570962</v>
      </c>
      <c r="AA123" s="117">
        <v>133</v>
      </c>
      <c r="AB123" s="117">
        <v>78973</v>
      </c>
      <c r="AC123" s="106">
        <v>2.3367124537000001</v>
      </c>
      <c r="AD123" s="111">
        <v>1.9567585189000001</v>
      </c>
      <c r="AE123" s="111">
        <v>2.7904440117</v>
      </c>
      <c r="AF123" s="111">
        <v>0.93605490270000002</v>
      </c>
      <c r="AG123" s="112">
        <v>1.6841198891</v>
      </c>
      <c r="AH123" s="111">
        <v>1.4209031282</v>
      </c>
      <c r="AI123" s="111">
        <v>1.9960965279</v>
      </c>
      <c r="AJ123" s="111">
        <v>1.0072904296</v>
      </c>
      <c r="AK123" s="111">
        <v>0.84350307020000004</v>
      </c>
      <c r="AL123" s="111">
        <v>1.2028812285999999</v>
      </c>
      <c r="AM123" s="111">
        <v>0.1170287552</v>
      </c>
      <c r="AN123" s="111">
        <v>0.82487243099999996</v>
      </c>
      <c r="AO123" s="111">
        <v>0.64838063680000002</v>
      </c>
      <c r="AP123" s="111">
        <v>1.0494059952999999</v>
      </c>
      <c r="AQ123" s="111">
        <v>0.23733306749999999</v>
      </c>
      <c r="AR123" s="111">
        <v>0.86742630409999999</v>
      </c>
      <c r="AS123" s="111">
        <v>0.685146641</v>
      </c>
      <c r="AT123" s="111">
        <v>1.0982005137999999</v>
      </c>
      <c r="AU123" s="110" t="s">
        <v>28</v>
      </c>
      <c r="AV123" s="110" t="s">
        <v>28</v>
      </c>
      <c r="AW123" s="110" t="s">
        <v>28</v>
      </c>
      <c r="AX123" s="110" t="s">
        <v>28</v>
      </c>
      <c r="AY123" s="110" t="s">
        <v>28</v>
      </c>
      <c r="AZ123" s="110" t="s">
        <v>28</v>
      </c>
      <c r="BA123" s="110" t="s">
        <v>28</v>
      </c>
      <c r="BB123" s="110" t="s">
        <v>28</v>
      </c>
      <c r="BC123" s="108" t="s">
        <v>28</v>
      </c>
      <c r="BD123" s="109">
        <v>28.8</v>
      </c>
      <c r="BE123" s="109">
        <v>28.6</v>
      </c>
      <c r="BF123" s="109">
        <v>26.6</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116</v>
      </c>
      <c r="D124" s="118">
        <v>35132</v>
      </c>
      <c r="E124" s="113">
        <v>6.7885007080999999</v>
      </c>
      <c r="F124" s="105">
        <v>5.6201331063</v>
      </c>
      <c r="G124" s="105">
        <v>8.1997598619000005</v>
      </c>
      <c r="H124" s="105">
        <v>5.059773E-20</v>
      </c>
      <c r="I124" s="107">
        <v>3.3018330865999999</v>
      </c>
      <c r="J124" s="105">
        <v>2.7524727999</v>
      </c>
      <c r="K124" s="105">
        <v>3.9608390436000001</v>
      </c>
      <c r="L124" s="105">
        <v>2.4180956793999999</v>
      </c>
      <c r="M124" s="105">
        <v>2.0019176791</v>
      </c>
      <c r="N124" s="105">
        <v>2.9207927857999998</v>
      </c>
      <c r="O124" s="118">
        <v>138</v>
      </c>
      <c r="P124" s="118">
        <v>39223</v>
      </c>
      <c r="Q124" s="113">
        <v>7.1372938094</v>
      </c>
      <c r="R124" s="105">
        <v>5.9953262645000001</v>
      </c>
      <c r="S124" s="105">
        <v>8.4967791033999998</v>
      </c>
      <c r="T124" s="105">
        <v>1.7788580000000001E-30</v>
      </c>
      <c r="U124" s="107">
        <v>3.5183438289</v>
      </c>
      <c r="V124" s="105">
        <v>2.9776880031999999</v>
      </c>
      <c r="W124" s="105">
        <v>4.1571659909000003</v>
      </c>
      <c r="X124" s="105">
        <v>2.7751726175</v>
      </c>
      <c r="Y124" s="105">
        <v>2.3311447904999998</v>
      </c>
      <c r="Z124" s="105">
        <v>3.3037772205999998</v>
      </c>
      <c r="AA124" s="118">
        <v>90</v>
      </c>
      <c r="AB124" s="118">
        <v>42578</v>
      </c>
      <c r="AC124" s="113">
        <v>3.9377930944999999</v>
      </c>
      <c r="AD124" s="105">
        <v>3.1831718488999998</v>
      </c>
      <c r="AE124" s="105">
        <v>4.8713092446999999</v>
      </c>
      <c r="AF124" s="105">
        <v>1.0887202000000001E-6</v>
      </c>
      <c r="AG124" s="107">
        <v>2.1137676733999999</v>
      </c>
      <c r="AH124" s="105">
        <v>1.7192250522000001</v>
      </c>
      <c r="AI124" s="105">
        <v>2.5988533447000002</v>
      </c>
      <c r="AJ124" s="105">
        <v>1.6974708596999999</v>
      </c>
      <c r="AK124" s="105">
        <v>1.3721750547</v>
      </c>
      <c r="AL124" s="105">
        <v>2.0998831815000001</v>
      </c>
      <c r="AM124" s="105">
        <v>1.5351099999999999E-5</v>
      </c>
      <c r="AN124" s="105">
        <v>0.55172075009999999</v>
      </c>
      <c r="AO124" s="105">
        <v>0.42134305109999998</v>
      </c>
      <c r="AP124" s="105">
        <v>0.72244169049999996</v>
      </c>
      <c r="AQ124" s="105">
        <v>0.69576572869999997</v>
      </c>
      <c r="AR124" s="105">
        <v>1.0513799904000001</v>
      </c>
      <c r="AS124" s="105">
        <v>0.81789359530000005</v>
      </c>
      <c r="AT124" s="105">
        <v>1.3515204062999999</v>
      </c>
      <c r="AU124" s="104">
        <v>1</v>
      </c>
      <c r="AV124" s="104">
        <v>2</v>
      </c>
      <c r="AW124" s="104">
        <v>3</v>
      </c>
      <c r="AX124" s="104" t="s">
        <v>28</v>
      </c>
      <c r="AY124" s="104" t="s">
        <v>229</v>
      </c>
      <c r="AZ124" s="104" t="s">
        <v>28</v>
      </c>
      <c r="BA124" s="104" t="s">
        <v>28</v>
      </c>
      <c r="BB124" s="104" t="s">
        <v>28</v>
      </c>
      <c r="BC124" s="114" t="s">
        <v>233</v>
      </c>
      <c r="BD124" s="115">
        <v>23.2</v>
      </c>
      <c r="BE124" s="115">
        <v>27.6</v>
      </c>
      <c r="BF124" s="115">
        <v>18</v>
      </c>
      <c r="BQ124" s="52"/>
      <c r="CC124" s="4"/>
      <c r="CO124" s="4"/>
    </row>
    <row r="125" spans="1:93" x14ac:dyDescent="0.3">
      <c r="A125" s="10"/>
      <c r="B125" t="s">
        <v>127</v>
      </c>
      <c r="C125" s="104">
        <v>49</v>
      </c>
      <c r="D125" s="118">
        <v>8343</v>
      </c>
      <c r="E125" s="113">
        <v>13.768012798999999</v>
      </c>
      <c r="F125" s="105">
        <v>10.356725263</v>
      </c>
      <c r="G125" s="105">
        <v>18.302906721999999</v>
      </c>
      <c r="H125" s="105">
        <v>6.923533E-28</v>
      </c>
      <c r="I125" s="107">
        <v>5.8731871030000002</v>
      </c>
      <c r="J125" s="105">
        <v>4.4388821611999996</v>
      </c>
      <c r="K125" s="105">
        <v>7.7709489671999998</v>
      </c>
      <c r="L125" s="105">
        <v>4.9042305061000002</v>
      </c>
      <c r="M125" s="105">
        <v>3.6891139426000001</v>
      </c>
      <c r="N125" s="105">
        <v>6.5195809159999998</v>
      </c>
      <c r="O125" s="118">
        <v>40</v>
      </c>
      <c r="P125" s="118">
        <v>9684</v>
      </c>
      <c r="Q125" s="113">
        <v>9.4930926174000003</v>
      </c>
      <c r="R125" s="105">
        <v>6.9332297898000004</v>
      </c>
      <c r="S125" s="105">
        <v>12.998099034999999</v>
      </c>
      <c r="T125" s="105">
        <v>3.7800129999999999E-16</v>
      </c>
      <c r="U125" s="107">
        <v>4.1305245766000001</v>
      </c>
      <c r="V125" s="105">
        <v>3.0298311712000001</v>
      </c>
      <c r="W125" s="105">
        <v>5.6310838176000004</v>
      </c>
      <c r="X125" s="105">
        <v>3.6911708262</v>
      </c>
      <c r="Y125" s="105">
        <v>2.6958270146999999</v>
      </c>
      <c r="Z125" s="105">
        <v>5.0540119945999997</v>
      </c>
      <c r="AA125" s="118">
        <v>36</v>
      </c>
      <c r="AB125" s="118">
        <v>10882</v>
      </c>
      <c r="AC125" s="113">
        <v>6.9358673654</v>
      </c>
      <c r="AD125" s="105">
        <v>4.9821444628</v>
      </c>
      <c r="AE125" s="105">
        <v>9.6557328816000005</v>
      </c>
      <c r="AF125" s="105">
        <v>8.6852859999999999E-11</v>
      </c>
      <c r="AG125" s="107">
        <v>3.3082154016</v>
      </c>
      <c r="AH125" s="105">
        <v>2.3863099677999999</v>
      </c>
      <c r="AI125" s="105">
        <v>4.5862814516999997</v>
      </c>
      <c r="AJ125" s="105">
        <v>2.9898556010999999</v>
      </c>
      <c r="AK125" s="105">
        <v>2.1476610988</v>
      </c>
      <c r="AL125" s="105">
        <v>4.1623124430000003</v>
      </c>
      <c r="AM125" s="105">
        <v>0.1744489632</v>
      </c>
      <c r="AN125" s="105">
        <v>0.73062253210000005</v>
      </c>
      <c r="AO125" s="105">
        <v>0.46448504270000002</v>
      </c>
      <c r="AP125" s="105">
        <v>1.1492496749000001</v>
      </c>
      <c r="AQ125" s="105">
        <v>8.3052261299999999E-2</v>
      </c>
      <c r="AR125" s="105">
        <v>0.6895034713</v>
      </c>
      <c r="AS125" s="105">
        <v>0.45284796869999999</v>
      </c>
      <c r="AT125" s="105">
        <v>1.0498336523</v>
      </c>
      <c r="AU125" s="104">
        <v>1</v>
      </c>
      <c r="AV125" s="104">
        <v>2</v>
      </c>
      <c r="AW125" s="104">
        <v>3</v>
      </c>
      <c r="AX125" s="104" t="s">
        <v>28</v>
      </c>
      <c r="AY125" s="104" t="s">
        <v>28</v>
      </c>
      <c r="AZ125" s="104" t="s">
        <v>28</v>
      </c>
      <c r="BA125" s="104" t="s">
        <v>28</v>
      </c>
      <c r="BB125" s="104" t="s">
        <v>28</v>
      </c>
      <c r="BC125" s="114" t="s">
        <v>231</v>
      </c>
      <c r="BD125" s="115">
        <v>9.8000000000000007</v>
      </c>
      <c r="BE125" s="115">
        <v>8</v>
      </c>
      <c r="BF125" s="115">
        <v>7.2</v>
      </c>
      <c r="BQ125" s="52"/>
      <c r="CC125" s="4"/>
      <c r="CO125" s="4"/>
    </row>
    <row r="126" spans="1:93" s="3" customFormat="1" x14ac:dyDescent="0.3">
      <c r="A126" s="10" t="s">
        <v>238</v>
      </c>
      <c r="B126" s="3" t="s">
        <v>51</v>
      </c>
      <c r="C126" s="110">
        <v>357</v>
      </c>
      <c r="D126" s="117">
        <v>175401</v>
      </c>
      <c r="E126" s="106">
        <v>2.3439665887999999</v>
      </c>
      <c r="F126" s="111">
        <v>2.0879290730000002</v>
      </c>
      <c r="G126" s="111">
        <v>2.6314013440999999</v>
      </c>
      <c r="H126" s="111">
        <v>2.2370239999999998E-3</v>
      </c>
      <c r="I126" s="112">
        <v>2.0353361725000001</v>
      </c>
      <c r="J126" s="111">
        <v>1.8347875650000001</v>
      </c>
      <c r="K126" s="111">
        <v>2.2578054343999998</v>
      </c>
      <c r="L126" s="111">
        <v>0.83493185380000001</v>
      </c>
      <c r="M126" s="111">
        <v>0.74373009410000002</v>
      </c>
      <c r="N126" s="111">
        <v>0.93731745710000003</v>
      </c>
      <c r="O126" s="117">
        <v>332</v>
      </c>
      <c r="P126" s="117">
        <v>202061</v>
      </c>
      <c r="Q126" s="106">
        <v>1.8107655654000001</v>
      </c>
      <c r="R126" s="111">
        <v>1.6077556094000001</v>
      </c>
      <c r="S126" s="111">
        <v>2.0394094187</v>
      </c>
      <c r="T126" s="111">
        <v>7.3252194999999999E-9</v>
      </c>
      <c r="U126" s="112">
        <v>1.6430681824</v>
      </c>
      <c r="V126" s="111">
        <v>1.4755021000999999</v>
      </c>
      <c r="W126" s="111">
        <v>1.8296639847</v>
      </c>
      <c r="X126" s="111">
        <v>0.70407456219999998</v>
      </c>
      <c r="Y126" s="111">
        <v>0.62513880779999997</v>
      </c>
      <c r="Z126" s="111">
        <v>0.79297746820000004</v>
      </c>
      <c r="AA126" s="117">
        <v>420</v>
      </c>
      <c r="AB126" s="117">
        <v>227387</v>
      </c>
      <c r="AC126" s="106">
        <v>1.9300629021</v>
      </c>
      <c r="AD126" s="111">
        <v>1.7322691544</v>
      </c>
      <c r="AE126" s="111">
        <v>2.1504411116000002</v>
      </c>
      <c r="AF126" s="111">
        <v>8.5550589999999998E-4</v>
      </c>
      <c r="AG126" s="112">
        <v>1.8470712925999999</v>
      </c>
      <c r="AH126" s="111">
        <v>1.6786079518000001</v>
      </c>
      <c r="AI126" s="111">
        <v>2.0324414381999998</v>
      </c>
      <c r="AJ126" s="111">
        <v>0.83199534740000003</v>
      </c>
      <c r="AK126" s="111">
        <v>0.74673207559999999</v>
      </c>
      <c r="AL126" s="111">
        <v>0.92699413980000001</v>
      </c>
      <c r="AM126" s="111">
        <v>0.40864022379999998</v>
      </c>
      <c r="AN126" s="111">
        <v>1.0658822648999999</v>
      </c>
      <c r="AO126" s="111">
        <v>0.91618400109999998</v>
      </c>
      <c r="AP126" s="111">
        <v>1.2400402117</v>
      </c>
      <c r="AQ126" s="111">
        <v>1.2497871000000001E-3</v>
      </c>
      <c r="AR126" s="111">
        <v>0.77252191820000005</v>
      </c>
      <c r="AS126" s="111">
        <v>0.66044627489999996</v>
      </c>
      <c r="AT126" s="111">
        <v>0.90361644370000005</v>
      </c>
      <c r="AU126" s="110">
        <v>1</v>
      </c>
      <c r="AV126" s="110">
        <v>2</v>
      </c>
      <c r="AW126" s="110">
        <v>3</v>
      </c>
      <c r="AX126" s="110" t="s">
        <v>228</v>
      </c>
      <c r="AY126" s="110" t="s">
        <v>28</v>
      </c>
      <c r="AZ126" s="110" t="s">
        <v>28</v>
      </c>
      <c r="BA126" s="110" t="s">
        <v>28</v>
      </c>
      <c r="BB126" s="110" t="s">
        <v>28</v>
      </c>
      <c r="BC126" s="108" t="s">
        <v>230</v>
      </c>
      <c r="BD126" s="109">
        <v>71.400000000000006</v>
      </c>
      <c r="BE126" s="109">
        <v>66.400000000000006</v>
      </c>
      <c r="BF126" s="109">
        <v>84</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252</v>
      </c>
      <c r="D127" s="118">
        <v>99427</v>
      </c>
      <c r="E127" s="113">
        <v>2.5416451883</v>
      </c>
      <c r="F127" s="105">
        <v>2.2234520302999998</v>
      </c>
      <c r="G127" s="105">
        <v>2.9053742447999999</v>
      </c>
      <c r="H127" s="105">
        <v>0.14507379640000001</v>
      </c>
      <c r="I127" s="107">
        <v>2.5345228156999999</v>
      </c>
      <c r="J127" s="105">
        <v>2.2401419965999998</v>
      </c>
      <c r="K127" s="105">
        <v>2.8675887122999999</v>
      </c>
      <c r="L127" s="105">
        <v>0.90534589489999995</v>
      </c>
      <c r="M127" s="105">
        <v>0.7920040049</v>
      </c>
      <c r="N127" s="105">
        <v>1.0349078846999999</v>
      </c>
      <c r="O127" s="118">
        <v>285</v>
      </c>
      <c r="P127" s="118">
        <v>102793</v>
      </c>
      <c r="Q127" s="113">
        <v>2.5320076748</v>
      </c>
      <c r="R127" s="105">
        <v>2.2301021409000001</v>
      </c>
      <c r="S127" s="105">
        <v>2.8747844090000001</v>
      </c>
      <c r="T127" s="105">
        <v>0.80959838900000003</v>
      </c>
      <c r="U127" s="107">
        <v>2.7725623339999999</v>
      </c>
      <c r="V127" s="105">
        <v>2.4686555144</v>
      </c>
      <c r="W127" s="105">
        <v>3.1138819698</v>
      </c>
      <c r="X127" s="105">
        <v>0.98451297559999995</v>
      </c>
      <c r="Y127" s="105">
        <v>0.86712394940000004</v>
      </c>
      <c r="Z127" s="105">
        <v>1.1177938286</v>
      </c>
      <c r="AA127" s="118">
        <v>298</v>
      </c>
      <c r="AB127" s="118">
        <v>109253</v>
      </c>
      <c r="AC127" s="113">
        <v>2.28527916</v>
      </c>
      <c r="AD127" s="105">
        <v>2.0174225696999999</v>
      </c>
      <c r="AE127" s="105">
        <v>2.5886995208000001</v>
      </c>
      <c r="AF127" s="105">
        <v>0.81365735890000002</v>
      </c>
      <c r="AG127" s="107">
        <v>2.727613887</v>
      </c>
      <c r="AH127" s="105">
        <v>2.4348606519999998</v>
      </c>
      <c r="AI127" s="105">
        <v>3.0555660384999999</v>
      </c>
      <c r="AJ127" s="105">
        <v>0.98511899619999999</v>
      </c>
      <c r="AK127" s="105">
        <v>0.8696536211</v>
      </c>
      <c r="AL127" s="105">
        <v>1.1159149035</v>
      </c>
      <c r="AM127" s="105">
        <v>0.2356685187</v>
      </c>
      <c r="AN127" s="105">
        <v>0.90255617420000001</v>
      </c>
      <c r="AO127" s="105">
        <v>0.76187627179999995</v>
      </c>
      <c r="AP127" s="105">
        <v>1.0692125187999999</v>
      </c>
      <c r="AQ127" s="105">
        <v>0.96629400080000005</v>
      </c>
      <c r="AR127" s="105">
        <v>0.99620815929999995</v>
      </c>
      <c r="AS127" s="105">
        <v>0.83526403240000002</v>
      </c>
      <c r="AT127" s="105">
        <v>1.1881640514</v>
      </c>
      <c r="AU127" s="104" t="s">
        <v>28</v>
      </c>
      <c r="AV127" s="104" t="s">
        <v>28</v>
      </c>
      <c r="AW127" s="104" t="s">
        <v>28</v>
      </c>
      <c r="AX127" s="104" t="s">
        <v>28</v>
      </c>
      <c r="AY127" s="104" t="s">
        <v>28</v>
      </c>
      <c r="AZ127" s="104" t="s">
        <v>28</v>
      </c>
      <c r="BA127" s="104" t="s">
        <v>28</v>
      </c>
      <c r="BB127" s="104" t="s">
        <v>28</v>
      </c>
      <c r="BC127" s="114" t="s">
        <v>28</v>
      </c>
      <c r="BD127" s="115">
        <v>50.4</v>
      </c>
      <c r="BE127" s="115">
        <v>57</v>
      </c>
      <c r="BF127" s="115">
        <v>59.6</v>
      </c>
      <c r="BQ127" s="52"/>
    </row>
    <row r="128" spans="1:93" x14ac:dyDescent="0.3">
      <c r="A128" s="10"/>
      <c r="B128" t="s">
        <v>54</v>
      </c>
      <c r="C128" s="104">
        <v>302</v>
      </c>
      <c r="D128" s="118">
        <v>137946</v>
      </c>
      <c r="E128" s="113">
        <v>2.5734177837000001</v>
      </c>
      <c r="F128" s="105">
        <v>2.2733576166999998</v>
      </c>
      <c r="G128" s="105">
        <v>2.9130828519</v>
      </c>
      <c r="H128" s="105">
        <v>0.1689373579</v>
      </c>
      <c r="I128" s="107">
        <v>2.1892624650000001</v>
      </c>
      <c r="J128" s="105">
        <v>1.9557650746999999</v>
      </c>
      <c r="K128" s="105">
        <v>2.4506369414</v>
      </c>
      <c r="L128" s="105">
        <v>0.91666344190000004</v>
      </c>
      <c r="M128" s="105">
        <v>0.80978060799999996</v>
      </c>
      <c r="N128" s="105">
        <v>1.0376537266000001</v>
      </c>
      <c r="O128" s="118">
        <v>305</v>
      </c>
      <c r="P128" s="118">
        <v>153491</v>
      </c>
      <c r="Q128" s="113">
        <v>2.2248090246999999</v>
      </c>
      <c r="R128" s="105">
        <v>1.9668863786999999</v>
      </c>
      <c r="S128" s="105">
        <v>2.5165537012999999</v>
      </c>
      <c r="T128" s="105">
        <v>2.1132234E-2</v>
      </c>
      <c r="U128" s="107">
        <v>1.9870871908000001</v>
      </c>
      <c r="V128" s="105">
        <v>1.7761402871</v>
      </c>
      <c r="W128" s="105">
        <v>2.2230876312999999</v>
      </c>
      <c r="X128" s="105">
        <v>0.86506584279999998</v>
      </c>
      <c r="Y128" s="105">
        <v>0.76477855130000005</v>
      </c>
      <c r="Z128" s="105">
        <v>0.97850405330000001</v>
      </c>
      <c r="AA128" s="118">
        <v>297</v>
      </c>
      <c r="AB128" s="118">
        <v>168877</v>
      </c>
      <c r="AC128" s="113">
        <v>1.8728840344</v>
      </c>
      <c r="AD128" s="105">
        <v>1.6535738894000001</v>
      </c>
      <c r="AE128" s="105">
        <v>2.1212808384000001</v>
      </c>
      <c r="AF128" s="105">
        <v>7.57539E-4</v>
      </c>
      <c r="AG128" s="107">
        <v>1.7586764331</v>
      </c>
      <c r="AH128" s="105">
        <v>1.5696189048</v>
      </c>
      <c r="AI128" s="105">
        <v>1.9705055710999999</v>
      </c>
      <c r="AJ128" s="105">
        <v>0.80734716009999996</v>
      </c>
      <c r="AK128" s="105">
        <v>0.71280878000000003</v>
      </c>
      <c r="AL128" s="105">
        <v>0.91442397350000004</v>
      </c>
      <c r="AM128" s="105">
        <v>4.2840351399999997E-2</v>
      </c>
      <c r="AN128" s="105">
        <v>0.84181788800000001</v>
      </c>
      <c r="AO128" s="105">
        <v>0.71260266009999995</v>
      </c>
      <c r="AP128" s="105">
        <v>0.99446352959999995</v>
      </c>
      <c r="AQ128" s="105">
        <v>8.5943755400000002E-2</v>
      </c>
      <c r="AR128" s="105">
        <v>0.86453472060000003</v>
      </c>
      <c r="AS128" s="105">
        <v>0.73219613039999998</v>
      </c>
      <c r="AT128" s="105">
        <v>1.0207924519</v>
      </c>
      <c r="AU128" s="104" t="s">
        <v>28</v>
      </c>
      <c r="AV128" s="104" t="s">
        <v>28</v>
      </c>
      <c r="AW128" s="104">
        <v>3</v>
      </c>
      <c r="AX128" s="104" t="s">
        <v>28</v>
      </c>
      <c r="AY128" s="104" t="s">
        <v>229</v>
      </c>
      <c r="AZ128" s="104" t="s">
        <v>28</v>
      </c>
      <c r="BA128" s="104" t="s">
        <v>28</v>
      </c>
      <c r="BB128" s="104" t="s">
        <v>28</v>
      </c>
      <c r="BC128" s="114" t="s">
        <v>271</v>
      </c>
      <c r="BD128" s="115">
        <v>60.4</v>
      </c>
      <c r="BE128" s="115">
        <v>61</v>
      </c>
      <c r="BF128" s="115">
        <v>59.4</v>
      </c>
      <c r="BQ128" s="52"/>
    </row>
    <row r="129" spans="1:104" x14ac:dyDescent="0.3">
      <c r="A129" s="10"/>
      <c r="B129" t="s">
        <v>53</v>
      </c>
      <c r="C129" s="104">
        <v>347</v>
      </c>
      <c r="D129" s="118">
        <v>165986</v>
      </c>
      <c r="E129" s="113">
        <v>2.2826010820999998</v>
      </c>
      <c r="F129" s="105">
        <v>2.0300167616999998</v>
      </c>
      <c r="G129" s="105">
        <v>2.5666131424</v>
      </c>
      <c r="H129" s="105">
        <v>5.4319570000000003E-4</v>
      </c>
      <c r="I129" s="107">
        <v>2.0905377561999998</v>
      </c>
      <c r="J129" s="105">
        <v>1.88175519</v>
      </c>
      <c r="K129" s="105">
        <v>2.3224849508999998</v>
      </c>
      <c r="L129" s="105">
        <v>0.81307317359999998</v>
      </c>
      <c r="M129" s="105">
        <v>0.72310145820000005</v>
      </c>
      <c r="N129" s="105">
        <v>0.9142395968</v>
      </c>
      <c r="O129" s="118">
        <v>389</v>
      </c>
      <c r="P129" s="118">
        <v>179763</v>
      </c>
      <c r="Q129" s="113">
        <v>2.1974344132999999</v>
      </c>
      <c r="R129" s="105">
        <v>1.9650198682</v>
      </c>
      <c r="S129" s="105">
        <v>2.4573380039999999</v>
      </c>
      <c r="T129" s="105">
        <v>5.8076867999999997E-3</v>
      </c>
      <c r="U129" s="107">
        <v>2.1639603255000002</v>
      </c>
      <c r="V129" s="105">
        <v>1.9592581529999999</v>
      </c>
      <c r="W129" s="105">
        <v>2.3900496642000002</v>
      </c>
      <c r="X129" s="105">
        <v>0.85442185449999997</v>
      </c>
      <c r="Y129" s="105">
        <v>0.7640528016</v>
      </c>
      <c r="Z129" s="105">
        <v>0.95547939079999999</v>
      </c>
      <c r="AA129" s="118">
        <v>400</v>
      </c>
      <c r="AB129" s="118">
        <v>190800</v>
      </c>
      <c r="AC129" s="113">
        <v>1.9572425847999999</v>
      </c>
      <c r="AD129" s="105">
        <v>1.7524546086999999</v>
      </c>
      <c r="AE129" s="105">
        <v>2.1859616317000001</v>
      </c>
      <c r="AF129" s="105">
        <v>2.5798156999999999E-3</v>
      </c>
      <c r="AG129" s="107">
        <v>2.0964360587000002</v>
      </c>
      <c r="AH129" s="105">
        <v>1.9007348771999999</v>
      </c>
      <c r="AI129" s="105">
        <v>2.3122867901999999</v>
      </c>
      <c r="AJ129" s="105">
        <v>0.84371173730000004</v>
      </c>
      <c r="AK129" s="105">
        <v>0.75543345210000001</v>
      </c>
      <c r="AL129" s="105">
        <v>0.94230602809999997</v>
      </c>
      <c r="AM129" s="105">
        <v>0.1242647048</v>
      </c>
      <c r="AN129" s="105">
        <v>0.89069442659999998</v>
      </c>
      <c r="AO129" s="105">
        <v>0.76847243089999995</v>
      </c>
      <c r="AP129" s="105">
        <v>1.0323552671</v>
      </c>
      <c r="AQ129" s="105">
        <v>0.62535985670000005</v>
      </c>
      <c r="AR129" s="105">
        <v>0.96268876349999999</v>
      </c>
      <c r="AS129" s="105">
        <v>0.82641168030000001</v>
      </c>
      <c r="AT129" s="105">
        <v>1.1214382341</v>
      </c>
      <c r="AU129" s="104">
        <v>1</v>
      </c>
      <c r="AV129" s="104">
        <v>2</v>
      </c>
      <c r="AW129" s="104">
        <v>3</v>
      </c>
      <c r="AX129" s="104" t="s">
        <v>28</v>
      </c>
      <c r="AY129" s="104" t="s">
        <v>28</v>
      </c>
      <c r="AZ129" s="104" t="s">
        <v>28</v>
      </c>
      <c r="BA129" s="104" t="s">
        <v>28</v>
      </c>
      <c r="BB129" s="104" t="s">
        <v>28</v>
      </c>
      <c r="BC129" s="114" t="s">
        <v>231</v>
      </c>
      <c r="BD129" s="115">
        <v>69.400000000000006</v>
      </c>
      <c r="BE129" s="115">
        <v>77.8</v>
      </c>
      <c r="BF129" s="115">
        <v>80</v>
      </c>
      <c r="BQ129" s="52"/>
    </row>
    <row r="130" spans="1:104" x14ac:dyDescent="0.3">
      <c r="A130" s="10"/>
      <c r="B130" t="s">
        <v>55</v>
      </c>
      <c r="C130" s="104">
        <v>190</v>
      </c>
      <c r="D130" s="118">
        <v>81932</v>
      </c>
      <c r="E130" s="113">
        <v>3.3013042445999998</v>
      </c>
      <c r="F130" s="105">
        <v>2.8382836097999999</v>
      </c>
      <c r="G130" s="105">
        <v>3.8398593003000001</v>
      </c>
      <c r="H130" s="105">
        <v>3.5555106699999998E-2</v>
      </c>
      <c r="I130" s="107">
        <v>2.3189962408000002</v>
      </c>
      <c r="J130" s="105">
        <v>2.0116267137000001</v>
      </c>
      <c r="K130" s="105">
        <v>2.6733307568</v>
      </c>
      <c r="L130" s="105">
        <v>1.1759400011000001</v>
      </c>
      <c r="M130" s="105">
        <v>1.0110098869999999</v>
      </c>
      <c r="N130" s="105">
        <v>1.3677758289999999</v>
      </c>
      <c r="O130" s="118">
        <v>208</v>
      </c>
      <c r="P130" s="118">
        <v>89673</v>
      </c>
      <c r="Q130" s="113">
        <v>2.950837108</v>
      </c>
      <c r="R130" s="105">
        <v>2.5524634597000002</v>
      </c>
      <c r="S130" s="105">
        <v>3.4113865979</v>
      </c>
      <c r="T130" s="105">
        <v>6.3201321599999999E-2</v>
      </c>
      <c r="U130" s="107">
        <v>2.3195387686000002</v>
      </c>
      <c r="V130" s="105">
        <v>2.0247967162</v>
      </c>
      <c r="W130" s="105">
        <v>2.6571853146</v>
      </c>
      <c r="X130" s="105">
        <v>1.1473651722</v>
      </c>
      <c r="Y130" s="105">
        <v>0.99246673730000001</v>
      </c>
      <c r="Z130" s="105">
        <v>1.3264392537</v>
      </c>
      <c r="AA130" s="118">
        <v>188</v>
      </c>
      <c r="AB130" s="118">
        <v>98260</v>
      </c>
      <c r="AC130" s="113">
        <v>2.3205478712000001</v>
      </c>
      <c r="AD130" s="105">
        <v>1.9939584386</v>
      </c>
      <c r="AE130" s="105">
        <v>2.7006292200000002</v>
      </c>
      <c r="AF130" s="105">
        <v>0.99667727679999996</v>
      </c>
      <c r="AG130" s="107">
        <v>1.9132912681000001</v>
      </c>
      <c r="AH130" s="105">
        <v>1.6584440957</v>
      </c>
      <c r="AI130" s="105">
        <v>2.2072998938000001</v>
      </c>
      <c r="AJ130" s="105">
        <v>1.0003223367</v>
      </c>
      <c r="AK130" s="105">
        <v>0.85953889999999999</v>
      </c>
      <c r="AL130" s="105">
        <v>1.1641646206</v>
      </c>
      <c r="AM130" s="105">
        <v>2.0188751099999999E-2</v>
      </c>
      <c r="AN130" s="105">
        <v>0.78640324299999997</v>
      </c>
      <c r="AO130" s="105">
        <v>0.64208461589999999</v>
      </c>
      <c r="AP130" s="105">
        <v>0.96315975379999996</v>
      </c>
      <c r="AQ130" s="105">
        <v>0.27680731829999999</v>
      </c>
      <c r="AR130" s="105">
        <v>0.89383979459999996</v>
      </c>
      <c r="AS130" s="105">
        <v>0.73016036939999995</v>
      </c>
      <c r="AT130" s="105">
        <v>1.0942110965</v>
      </c>
      <c r="AU130" s="104" t="s">
        <v>28</v>
      </c>
      <c r="AV130" s="104" t="s">
        <v>28</v>
      </c>
      <c r="AW130" s="104" t="s">
        <v>28</v>
      </c>
      <c r="AX130" s="104" t="s">
        <v>28</v>
      </c>
      <c r="AY130" s="104" t="s">
        <v>229</v>
      </c>
      <c r="AZ130" s="104" t="s">
        <v>28</v>
      </c>
      <c r="BA130" s="104" t="s">
        <v>28</v>
      </c>
      <c r="BB130" s="104" t="s">
        <v>28</v>
      </c>
      <c r="BC130" s="114" t="s">
        <v>272</v>
      </c>
      <c r="BD130" s="115">
        <v>38</v>
      </c>
      <c r="BE130" s="115">
        <v>41.6</v>
      </c>
      <c r="BF130" s="115">
        <v>37.6</v>
      </c>
    </row>
    <row r="131" spans="1:104" x14ac:dyDescent="0.3">
      <c r="A131" s="10"/>
      <c r="B131" t="s">
        <v>59</v>
      </c>
      <c r="C131" s="104">
        <v>492</v>
      </c>
      <c r="D131" s="118">
        <v>165096</v>
      </c>
      <c r="E131" s="113">
        <v>3.2917075944</v>
      </c>
      <c r="F131" s="105">
        <v>2.9722448780000001</v>
      </c>
      <c r="G131" s="105">
        <v>3.6455067907999998</v>
      </c>
      <c r="H131" s="105">
        <v>2.2462255999999999E-3</v>
      </c>
      <c r="I131" s="107">
        <v>2.9800843146</v>
      </c>
      <c r="J131" s="105">
        <v>2.7280568878999998</v>
      </c>
      <c r="K131" s="105">
        <v>3.2553949155000002</v>
      </c>
      <c r="L131" s="105">
        <v>1.1725216295000001</v>
      </c>
      <c r="M131" s="105">
        <v>1.0587275168000001</v>
      </c>
      <c r="N131" s="105">
        <v>1.2985465568000001</v>
      </c>
      <c r="O131" s="118">
        <v>538</v>
      </c>
      <c r="P131" s="118">
        <v>180698</v>
      </c>
      <c r="Q131" s="113">
        <v>3.1775634288000001</v>
      </c>
      <c r="R131" s="105">
        <v>2.8797488519000001</v>
      </c>
      <c r="S131" s="105">
        <v>3.5061770534000001</v>
      </c>
      <c r="T131" s="105">
        <v>2.5299600000000001E-5</v>
      </c>
      <c r="U131" s="107">
        <v>2.9773434127999998</v>
      </c>
      <c r="V131" s="105">
        <v>2.7360940746</v>
      </c>
      <c r="W131" s="105">
        <v>3.2398644037</v>
      </c>
      <c r="X131" s="105">
        <v>1.2355224897999999</v>
      </c>
      <c r="Y131" s="105">
        <v>1.1197241381</v>
      </c>
      <c r="Z131" s="105">
        <v>1.3632963432</v>
      </c>
      <c r="AA131" s="118">
        <v>483</v>
      </c>
      <c r="AB131" s="118">
        <v>196668</v>
      </c>
      <c r="AC131" s="113">
        <v>2.5055536307000001</v>
      </c>
      <c r="AD131" s="105">
        <v>2.2618319636000002</v>
      </c>
      <c r="AE131" s="105">
        <v>2.7755373067</v>
      </c>
      <c r="AF131" s="105">
        <v>0.14013404090000001</v>
      </c>
      <c r="AG131" s="107">
        <v>2.4559155531000001</v>
      </c>
      <c r="AH131" s="105">
        <v>2.2463758326000001</v>
      </c>
      <c r="AI131" s="105">
        <v>2.6850009318999999</v>
      </c>
      <c r="AJ131" s="105">
        <v>1.0800730697000001</v>
      </c>
      <c r="AK131" s="105">
        <v>0.97501157510000003</v>
      </c>
      <c r="AL131" s="105">
        <v>1.1964553711000001</v>
      </c>
      <c r="AM131" s="105">
        <v>3.8829149999999998E-4</v>
      </c>
      <c r="AN131" s="105">
        <v>0.78851411999999999</v>
      </c>
      <c r="AO131" s="105">
        <v>0.69151923589999997</v>
      </c>
      <c r="AP131" s="105">
        <v>0.89911384260000005</v>
      </c>
      <c r="AQ131" s="105">
        <v>0.59746982709999996</v>
      </c>
      <c r="AR131" s="105">
        <v>0.96532372259999999</v>
      </c>
      <c r="AS131" s="105">
        <v>0.8468038927</v>
      </c>
      <c r="AT131" s="105">
        <v>1.1004317499</v>
      </c>
      <c r="AU131" s="104">
        <v>1</v>
      </c>
      <c r="AV131" s="104">
        <v>2</v>
      </c>
      <c r="AW131" s="104" t="s">
        <v>28</v>
      </c>
      <c r="AX131" s="104" t="s">
        <v>28</v>
      </c>
      <c r="AY131" s="104" t="s">
        <v>229</v>
      </c>
      <c r="AZ131" s="104" t="s">
        <v>28</v>
      </c>
      <c r="BA131" s="104" t="s">
        <v>28</v>
      </c>
      <c r="BB131" s="104" t="s">
        <v>28</v>
      </c>
      <c r="BC131" s="114" t="s">
        <v>273</v>
      </c>
      <c r="BD131" s="115">
        <v>98.4</v>
      </c>
      <c r="BE131" s="115">
        <v>107.6</v>
      </c>
      <c r="BF131" s="115">
        <v>96.6</v>
      </c>
      <c r="BQ131" s="52"/>
    </row>
    <row r="132" spans="1:104" x14ac:dyDescent="0.3">
      <c r="A132" s="10"/>
      <c r="B132" t="s">
        <v>56</v>
      </c>
      <c r="C132" s="104">
        <v>391</v>
      </c>
      <c r="D132" s="118">
        <v>142632</v>
      </c>
      <c r="E132" s="113">
        <v>2.5824167448000002</v>
      </c>
      <c r="F132" s="105">
        <v>2.3082182265000002</v>
      </c>
      <c r="G132" s="105">
        <v>2.8891879317</v>
      </c>
      <c r="H132" s="105">
        <v>0.14473241510000001</v>
      </c>
      <c r="I132" s="107">
        <v>2.7413203207999999</v>
      </c>
      <c r="J132" s="105">
        <v>2.4826338529999998</v>
      </c>
      <c r="K132" s="105">
        <v>3.026961504</v>
      </c>
      <c r="L132" s="105">
        <v>0.91986891380000002</v>
      </c>
      <c r="M132" s="105">
        <v>0.82219812010000004</v>
      </c>
      <c r="N132" s="105">
        <v>1.0291422444</v>
      </c>
      <c r="O132" s="118">
        <v>362</v>
      </c>
      <c r="P132" s="118">
        <v>146753</v>
      </c>
      <c r="Q132" s="113">
        <v>2.3008005160999998</v>
      </c>
      <c r="R132" s="105">
        <v>2.0503556576999999</v>
      </c>
      <c r="S132" s="105">
        <v>2.5818364707999999</v>
      </c>
      <c r="T132" s="105">
        <v>5.8228635299999998E-2</v>
      </c>
      <c r="U132" s="107">
        <v>2.4667298113</v>
      </c>
      <c r="V132" s="105">
        <v>2.2252736356999998</v>
      </c>
      <c r="W132" s="105">
        <v>2.7343854995000001</v>
      </c>
      <c r="X132" s="105">
        <v>0.89461338720000005</v>
      </c>
      <c r="Y132" s="105">
        <v>0.79723366159999998</v>
      </c>
      <c r="Z132" s="105">
        <v>1.0038877574</v>
      </c>
      <c r="AA132" s="118">
        <v>383</v>
      </c>
      <c r="AB132" s="118">
        <v>155496</v>
      </c>
      <c r="AC132" s="113">
        <v>2.2773511925999999</v>
      </c>
      <c r="AD132" s="105">
        <v>2.0352170597999999</v>
      </c>
      <c r="AE132" s="105">
        <v>2.5482925417</v>
      </c>
      <c r="AF132" s="105">
        <v>0.74744965269999997</v>
      </c>
      <c r="AG132" s="107">
        <v>2.4630858671999998</v>
      </c>
      <c r="AH132" s="105">
        <v>2.2283591337000002</v>
      </c>
      <c r="AI132" s="105">
        <v>2.7225378070000001</v>
      </c>
      <c r="AJ132" s="105">
        <v>0.9817014744</v>
      </c>
      <c r="AK132" s="105">
        <v>0.8773243208</v>
      </c>
      <c r="AL132" s="105">
        <v>1.0984966014999999</v>
      </c>
      <c r="AM132" s="105">
        <v>0.89462767460000003</v>
      </c>
      <c r="AN132" s="105">
        <v>0.98980818920000002</v>
      </c>
      <c r="AO132" s="105">
        <v>0.85058330240000002</v>
      </c>
      <c r="AP132" s="105">
        <v>1.1518216365</v>
      </c>
      <c r="AQ132" s="105">
        <v>0.13489272190000001</v>
      </c>
      <c r="AR132" s="105">
        <v>0.89094857400000005</v>
      </c>
      <c r="AS132" s="105">
        <v>0.76579489570000003</v>
      </c>
      <c r="AT132" s="105">
        <v>1.0365560881</v>
      </c>
      <c r="AU132" s="104" t="s">
        <v>28</v>
      </c>
      <c r="AV132" s="104" t="s">
        <v>28</v>
      </c>
      <c r="AW132" s="104" t="s">
        <v>28</v>
      </c>
      <c r="AX132" s="104" t="s">
        <v>28</v>
      </c>
      <c r="AY132" s="104" t="s">
        <v>28</v>
      </c>
      <c r="AZ132" s="104" t="s">
        <v>28</v>
      </c>
      <c r="BA132" s="104" t="s">
        <v>28</v>
      </c>
      <c r="BB132" s="104" t="s">
        <v>28</v>
      </c>
      <c r="BC132" s="114" t="s">
        <v>28</v>
      </c>
      <c r="BD132" s="115">
        <v>78.2</v>
      </c>
      <c r="BE132" s="115">
        <v>72.400000000000006</v>
      </c>
      <c r="BF132" s="115">
        <v>76.599999999999994</v>
      </c>
      <c r="BQ132" s="52"/>
      <c r="CC132" s="4"/>
    </row>
    <row r="133" spans="1:104" x14ac:dyDescent="0.3">
      <c r="A133" s="10"/>
      <c r="B133" t="s">
        <v>57</v>
      </c>
      <c r="C133" s="104">
        <v>724</v>
      </c>
      <c r="D133" s="118">
        <v>242943</v>
      </c>
      <c r="E133" s="113">
        <v>3.1124577340999999</v>
      </c>
      <c r="F133" s="105">
        <v>2.8463427708000002</v>
      </c>
      <c r="G133" s="105">
        <v>3.4034527555</v>
      </c>
      <c r="H133" s="105">
        <v>2.3681448500000001E-2</v>
      </c>
      <c r="I133" s="107">
        <v>2.9801229094999999</v>
      </c>
      <c r="J133" s="105">
        <v>2.7707638952</v>
      </c>
      <c r="K133" s="105">
        <v>3.2053010980000001</v>
      </c>
      <c r="L133" s="105">
        <v>1.1086719915000001</v>
      </c>
      <c r="M133" s="105">
        <v>1.0138805978000001</v>
      </c>
      <c r="N133" s="105">
        <v>1.2123257781000001</v>
      </c>
      <c r="O133" s="118">
        <v>681</v>
      </c>
      <c r="P133" s="118">
        <v>250952</v>
      </c>
      <c r="Q133" s="113">
        <v>2.6883341693</v>
      </c>
      <c r="R133" s="105">
        <v>2.4546119769999999</v>
      </c>
      <c r="S133" s="105">
        <v>2.9443108212000002</v>
      </c>
      <c r="T133" s="105">
        <v>0.33975449810000002</v>
      </c>
      <c r="U133" s="107">
        <v>2.7136663584999998</v>
      </c>
      <c r="V133" s="105">
        <v>2.5173194807999999</v>
      </c>
      <c r="W133" s="105">
        <v>2.9253279774999998</v>
      </c>
      <c r="X133" s="105">
        <v>1.0452969392</v>
      </c>
      <c r="Y133" s="105">
        <v>0.95441943780000005</v>
      </c>
      <c r="Z133" s="105">
        <v>1.1448275755999999</v>
      </c>
      <c r="AA133" s="118">
        <v>673</v>
      </c>
      <c r="AB133" s="118">
        <v>265052</v>
      </c>
      <c r="AC133" s="113">
        <v>2.3772497886999999</v>
      </c>
      <c r="AD133" s="105">
        <v>2.1700937887</v>
      </c>
      <c r="AE133" s="105">
        <v>2.6041807903</v>
      </c>
      <c r="AF133" s="105">
        <v>0.59896734240000005</v>
      </c>
      <c r="AG133" s="107">
        <v>2.5391243981999998</v>
      </c>
      <c r="AH133" s="105">
        <v>2.3543583724000001</v>
      </c>
      <c r="AI133" s="105">
        <v>2.7383905462999998</v>
      </c>
      <c r="AJ133" s="105">
        <v>1.0247649243000001</v>
      </c>
      <c r="AK133" s="105">
        <v>0.93546585120000003</v>
      </c>
      <c r="AL133" s="105">
        <v>1.1225884395000001</v>
      </c>
      <c r="AM133" s="105">
        <v>3.9157615899999998E-2</v>
      </c>
      <c r="AN133" s="105">
        <v>0.88428358939999996</v>
      </c>
      <c r="AO133" s="105">
        <v>0.78675399779999999</v>
      </c>
      <c r="AP133" s="105">
        <v>0.99390339120000004</v>
      </c>
      <c r="AQ133" s="105">
        <v>1.2846808899999999E-2</v>
      </c>
      <c r="AR133" s="105">
        <v>0.86373355039999999</v>
      </c>
      <c r="AS133" s="105">
        <v>0.76959396270000002</v>
      </c>
      <c r="AT133" s="105">
        <v>0.96938864170000005</v>
      </c>
      <c r="AU133" s="104" t="s">
        <v>28</v>
      </c>
      <c r="AV133" s="104" t="s">
        <v>28</v>
      </c>
      <c r="AW133" s="104" t="s">
        <v>28</v>
      </c>
      <c r="AX133" s="104" t="s">
        <v>228</v>
      </c>
      <c r="AY133" s="104" t="s">
        <v>229</v>
      </c>
      <c r="AZ133" s="104" t="s">
        <v>28</v>
      </c>
      <c r="BA133" s="104" t="s">
        <v>28</v>
      </c>
      <c r="BB133" s="104" t="s">
        <v>28</v>
      </c>
      <c r="BC133" s="114" t="s">
        <v>431</v>
      </c>
      <c r="BD133" s="115">
        <v>144.80000000000001</v>
      </c>
      <c r="BE133" s="115">
        <v>136.19999999999999</v>
      </c>
      <c r="BF133" s="115">
        <v>134.6</v>
      </c>
    </row>
    <row r="134" spans="1:104" x14ac:dyDescent="0.3">
      <c r="A134" s="10"/>
      <c r="B134" t="s">
        <v>60</v>
      </c>
      <c r="C134" s="104">
        <v>133</v>
      </c>
      <c r="D134" s="118">
        <v>72301</v>
      </c>
      <c r="E134" s="113">
        <v>2.6198671788999999</v>
      </c>
      <c r="F134" s="105">
        <v>2.1945647643999999</v>
      </c>
      <c r="G134" s="105">
        <v>3.1275923801999999</v>
      </c>
      <c r="H134" s="105">
        <v>0.44436302630000002</v>
      </c>
      <c r="I134" s="107">
        <v>1.8395319566999999</v>
      </c>
      <c r="J134" s="105">
        <v>1.5520253211999999</v>
      </c>
      <c r="K134" s="105">
        <v>2.1802980747</v>
      </c>
      <c r="L134" s="105">
        <v>0.9332089335</v>
      </c>
      <c r="M134" s="105">
        <v>0.78171422580000005</v>
      </c>
      <c r="N134" s="105">
        <v>1.1140630230999999</v>
      </c>
      <c r="O134" s="118">
        <v>163</v>
      </c>
      <c r="P134" s="118">
        <v>77164</v>
      </c>
      <c r="Q134" s="113">
        <v>2.7688062561</v>
      </c>
      <c r="R134" s="105">
        <v>2.3566457191999999</v>
      </c>
      <c r="S134" s="105">
        <v>3.2530507328999998</v>
      </c>
      <c r="T134" s="105">
        <v>0.36951749160000003</v>
      </c>
      <c r="U134" s="107">
        <v>2.1123840132999998</v>
      </c>
      <c r="V134" s="105">
        <v>1.8117639823</v>
      </c>
      <c r="W134" s="105">
        <v>2.462884936</v>
      </c>
      <c r="X134" s="105">
        <v>1.0765866602</v>
      </c>
      <c r="Y134" s="105">
        <v>0.91632751059999995</v>
      </c>
      <c r="Z134" s="105">
        <v>1.2648739926000001</v>
      </c>
      <c r="AA134" s="118">
        <v>180</v>
      </c>
      <c r="AB134" s="118">
        <v>83920</v>
      </c>
      <c r="AC134" s="113">
        <v>2.5631909780000002</v>
      </c>
      <c r="AD134" s="105">
        <v>2.1973420386</v>
      </c>
      <c r="AE134" s="105">
        <v>2.9899523491000002</v>
      </c>
      <c r="AF134" s="105">
        <v>0.20416862359999999</v>
      </c>
      <c r="AG134" s="107">
        <v>2.1448999046999999</v>
      </c>
      <c r="AH134" s="105">
        <v>1.8533703580000001</v>
      </c>
      <c r="AI134" s="105">
        <v>2.4822861665999998</v>
      </c>
      <c r="AJ134" s="105">
        <v>1.1049188945999999</v>
      </c>
      <c r="AK134" s="105">
        <v>0.94721179850000004</v>
      </c>
      <c r="AL134" s="105">
        <v>1.2888836113</v>
      </c>
      <c r="AM134" s="105">
        <v>0.48431067950000001</v>
      </c>
      <c r="AN134" s="105">
        <v>0.92573865450000004</v>
      </c>
      <c r="AO134" s="105">
        <v>0.74571914920000004</v>
      </c>
      <c r="AP134" s="105">
        <v>1.1492155689000001</v>
      </c>
      <c r="AQ134" s="105">
        <v>0.64217606100000002</v>
      </c>
      <c r="AR134" s="105">
        <v>1.0568498581000001</v>
      </c>
      <c r="AS134" s="105">
        <v>0.83699609829999999</v>
      </c>
      <c r="AT134" s="105">
        <v>1.3344526033999999</v>
      </c>
      <c r="AU134" s="104" t="s">
        <v>28</v>
      </c>
      <c r="AV134" s="104" t="s">
        <v>28</v>
      </c>
      <c r="AW134" s="104" t="s">
        <v>28</v>
      </c>
      <c r="AX134" s="104" t="s">
        <v>28</v>
      </c>
      <c r="AY134" s="104" t="s">
        <v>28</v>
      </c>
      <c r="AZ134" s="104" t="s">
        <v>28</v>
      </c>
      <c r="BA134" s="104" t="s">
        <v>28</v>
      </c>
      <c r="BB134" s="104" t="s">
        <v>28</v>
      </c>
      <c r="BC134" s="114" t="s">
        <v>28</v>
      </c>
      <c r="BD134" s="115">
        <v>26.6</v>
      </c>
      <c r="BE134" s="115">
        <v>32.6</v>
      </c>
      <c r="BF134" s="115">
        <v>36</v>
      </c>
    </row>
    <row r="135" spans="1:104" x14ac:dyDescent="0.3">
      <c r="A135" s="10"/>
      <c r="B135" t="s">
        <v>58</v>
      </c>
      <c r="C135" s="104">
        <v>515</v>
      </c>
      <c r="D135" s="118">
        <v>159508</v>
      </c>
      <c r="E135" s="113">
        <v>3.0059655509000001</v>
      </c>
      <c r="F135" s="105">
        <v>2.7173171076</v>
      </c>
      <c r="G135" s="105">
        <v>3.3252758273</v>
      </c>
      <c r="H135" s="105">
        <v>0.18452186130000001</v>
      </c>
      <c r="I135" s="107">
        <v>3.2286781854000002</v>
      </c>
      <c r="J135" s="105">
        <v>2.9615313742999998</v>
      </c>
      <c r="K135" s="105">
        <v>3.5199231435999998</v>
      </c>
      <c r="L135" s="105">
        <v>1.0707389781000001</v>
      </c>
      <c r="M135" s="105">
        <v>0.96792105350000002</v>
      </c>
      <c r="N135" s="105">
        <v>1.1844787909000001</v>
      </c>
      <c r="O135" s="118">
        <v>473</v>
      </c>
      <c r="P135" s="118">
        <v>162540</v>
      </c>
      <c r="Q135" s="113">
        <v>2.6470486986999999</v>
      </c>
      <c r="R135" s="105">
        <v>2.3858176524000001</v>
      </c>
      <c r="S135" s="105">
        <v>2.9368827941000002</v>
      </c>
      <c r="T135" s="105">
        <v>0.58662901789999999</v>
      </c>
      <c r="U135" s="107">
        <v>2.9100529101000001</v>
      </c>
      <c r="V135" s="105">
        <v>2.6592709948</v>
      </c>
      <c r="W135" s="105">
        <v>3.1844847538000001</v>
      </c>
      <c r="X135" s="105">
        <v>1.0292440330999999</v>
      </c>
      <c r="Y135" s="105">
        <v>0.9276703462</v>
      </c>
      <c r="Z135" s="105">
        <v>1.1419393579999999</v>
      </c>
      <c r="AA135" s="118">
        <v>423</v>
      </c>
      <c r="AB135" s="118">
        <v>166721</v>
      </c>
      <c r="AC135" s="113">
        <v>2.2287431641</v>
      </c>
      <c r="AD135" s="105">
        <v>1.9998968376999999</v>
      </c>
      <c r="AE135" s="105">
        <v>2.4837761616999998</v>
      </c>
      <c r="AF135" s="105">
        <v>0.4688194933</v>
      </c>
      <c r="AG135" s="107">
        <v>2.5371728816000001</v>
      </c>
      <c r="AH135" s="105">
        <v>2.3065518700999998</v>
      </c>
      <c r="AI135" s="105">
        <v>2.7908525772999999</v>
      </c>
      <c r="AJ135" s="105">
        <v>0.96074793260000002</v>
      </c>
      <c r="AK135" s="105">
        <v>0.86209877540000002</v>
      </c>
      <c r="AL135" s="105">
        <v>1.0706854208000001</v>
      </c>
      <c r="AM135" s="105">
        <v>1.6013178499999999E-2</v>
      </c>
      <c r="AN135" s="105">
        <v>0.84197286029999996</v>
      </c>
      <c r="AO135" s="105">
        <v>0.73199962470000002</v>
      </c>
      <c r="AP135" s="105">
        <v>0.96846811600000005</v>
      </c>
      <c r="AQ135" s="105">
        <v>6.33824261E-2</v>
      </c>
      <c r="AR135" s="105">
        <v>0.88059848119999995</v>
      </c>
      <c r="AS135" s="105">
        <v>0.76997793290000005</v>
      </c>
      <c r="AT135" s="105">
        <v>1.0071115703</v>
      </c>
      <c r="AU135" s="104" t="s">
        <v>28</v>
      </c>
      <c r="AV135" s="104" t="s">
        <v>28</v>
      </c>
      <c r="AW135" s="104" t="s">
        <v>28</v>
      </c>
      <c r="AX135" s="104" t="s">
        <v>28</v>
      </c>
      <c r="AY135" s="104" t="s">
        <v>229</v>
      </c>
      <c r="AZ135" s="104" t="s">
        <v>28</v>
      </c>
      <c r="BA135" s="104" t="s">
        <v>28</v>
      </c>
      <c r="BB135" s="104" t="s">
        <v>28</v>
      </c>
      <c r="BC135" s="114" t="s">
        <v>272</v>
      </c>
      <c r="BD135" s="115">
        <v>103</v>
      </c>
      <c r="BE135" s="115">
        <v>94.6</v>
      </c>
      <c r="BF135" s="115">
        <v>84.6</v>
      </c>
    </row>
    <row r="136" spans="1:104" x14ac:dyDescent="0.3">
      <c r="A136" s="10"/>
      <c r="B136" t="s">
        <v>61</v>
      </c>
      <c r="C136" s="104">
        <v>395</v>
      </c>
      <c r="D136" s="118">
        <v>156113</v>
      </c>
      <c r="E136" s="113">
        <v>3.0284683397999999</v>
      </c>
      <c r="F136" s="105">
        <v>2.7102977252999998</v>
      </c>
      <c r="G136" s="105">
        <v>3.3839900315999998</v>
      </c>
      <c r="H136" s="105">
        <v>0.18071032309999999</v>
      </c>
      <c r="I136" s="107">
        <v>2.5302184955999998</v>
      </c>
      <c r="J136" s="105">
        <v>2.2926060196</v>
      </c>
      <c r="K136" s="105">
        <v>2.7924578321000002</v>
      </c>
      <c r="L136" s="105">
        <v>1.0787545767</v>
      </c>
      <c r="M136" s="105">
        <v>0.96542071679999997</v>
      </c>
      <c r="N136" s="105">
        <v>1.2053930649</v>
      </c>
      <c r="O136" s="118">
        <v>446</v>
      </c>
      <c r="P136" s="118">
        <v>162210</v>
      </c>
      <c r="Q136" s="113">
        <v>3.3106706916999999</v>
      </c>
      <c r="R136" s="105">
        <v>2.9794861061</v>
      </c>
      <c r="S136" s="105">
        <v>3.6786680784999999</v>
      </c>
      <c r="T136" s="105">
        <v>2.6540874000000002E-6</v>
      </c>
      <c r="U136" s="107">
        <v>2.7495222243000002</v>
      </c>
      <c r="V136" s="105">
        <v>2.5058303972</v>
      </c>
      <c r="W136" s="105">
        <v>3.0169130642000002</v>
      </c>
      <c r="X136" s="105">
        <v>1.287278189</v>
      </c>
      <c r="Y136" s="105">
        <v>1.1585046765</v>
      </c>
      <c r="Z136" s="105">
        <v>1.4303655128999999</v>
      </c>
      <c r="AA136" s="118">
        <v>400</v>
      </c>
      <c r="AB136" s="118">
        <v>164638</v>
      </c>
      <c r="AC136" s="113">
        <v>2.8392250815</v>
      </c>
      <c r="AD136" s="105">
        <v>2.5439146981</v>
      </c>
      <c r="AE136" s="105">
        <v>3.1688165760999998</v>
      </c>
      <c r="AF136" s="105">
        <v>3.1122950000000001E-4</v>
      </c>
      <c r="AG136" s="107">
        <v>2.4295727596000001</v>
      </c>
      <c r="AH136" s="105">
        <v>2.2027734458000001</v>
      </c>
      <c r="AI136" s="105">
        <v>2.6797235119999998</v>
      </c>
      <c r="AJ136" s="105">
        <v>1.2239093635</v>
      </c>
      <c r="AK136" s="105">
        <v>1.0966094372999999</v>
      </c>
      <c r="AL136" s="105">
        <v>1.3659869039999999</v>
      </c>
      <c r="AM136" s="105">
        <v>3.4284987099999997E-2</v>
      </c>
      <c r="AN136" s="105">
        <v>0.85759815640000003</v>
      </c>
      <c r="AO136" s="105">
        <v>0.74388867209999998</v>
      </c>
      <c r="AP136" s="105">
        <v>0.98868906779999999</v>
      </c>
      <c r="AQ136" s="105">
        <v>0.2221602037</v>
      </c>
      <c r="AR136" s="105">
        <v>1.0931831937000001</v>
      </c>
      <c r="AS136" s="105">
        <v>0.94748554549999997</v>
      </c>
      <c r="AT136" s="105">
        <v>1.2612851991</v>
      </c>
      <c r="AU136" s="104" t="s">
        <v>28</v>
      </c>
      <c r="AV136" s="104">
        <v>2</v>
      </c>
      <c r="AW136" s="104">
        <v>3</v>
      </c>
      <c r="AX136" s="104" t="s">
        <v>28</v>
      </c>
      <c r="AY136" s="104" t="s">
        <v>229</v>
      </c>
      <c r="AZ136" s="104" t="s">
        <v>28</v>
      </c>
      <c r="BA136" s="104" t="s">
        <v>28</v>
      </c>
      <c r="BB136" s="104" t="s">
        <v>28</v>
      </c>
      <c r="BC136" s="114" t="s">
        <v>435</v>
      </c>
      <c r="BD136" s="115">
        <v>79</v>
      </c>
      <c r="BE136" s="115">
        <v>89.2</v>
      </c>
      <c r="BF136" s="115">
        <v>80</v>
      </c>
    </row>
    <row r="137" spans="1:104" x14ac:dyDescent="0.3">
      <c r="A137" s="10"/>
      <c r="B137" t="s">
        <v>62</v>
      </c>
      <c r="C137" s="104">
        <v>331</v>
      </c>
      <c r="D137" s="118">
        <v>92763</v>
      </c>
      <c r="E137" s="113">
        <v>4.3955158824999998</v>
      </c>
      <c r="F137" s="105">
        <v>3.9011262044000001</v>
      </c>
      <c r="G137" s="105">
        <v>4.9525595588</v>
      </c>
      <c r="H137" s="105">
        <v>1.77909E-13</v>
      </c>
      <c r="I137" s="107">
        <v>3.5682330239</v>
      </c>
      <c r="J137" s="105">
        <v>3.2038113836000002</v>
      </c>
      <c r="K137" s="105">
        <v>3.9741062718000002</v>
      </c>
      <c r="L137" s="105">
        <v>1.5657033005000001</v>
      </c>
      <c r="M137" s="105">
        <v>1.3895993866</v>
      </c>
      <c r="N137" s="105">
        <v>1.7641248615</v>
      </c>
      <c r="O137" s="118">
        <v>313</v>
      </c>
      <c r="P137" s="118">
        <v>100415</v>
      </c>
      <c r="Q137" s="113">
        <v>4.0565399598000003</v>
      </c>
      <c r="R137" s="105">
        <v>3.5919789661000001</v>
      </c>
      <c r="S137" s="105">
        <v>4.5811839659000002</v>
      </c>
      <c r="T137" s="105">
        <v>2.0800309999999999E-13</v>
      </c>
      <c r="U137" s="107">
        <v>3.1170641836000001</v>
      </c>
      <c r="V137" s="105">
        <v>2.7901849323999999</v>
      </c>
      <c r="W137" s="105">
        <v>3.4822384036999998</v>
      </c>
      <c r="X137" s="105">
        <v>1.577292307</v>
      </c>
      <c r="Y137" s="105">
        <v>1.3966584444000001</v>
      </c>
      <c r="Z137" s="105">
        <v>1.7812880676</v>
      </c>
      <c r="AA137" s="118">
        <v>282</v>
      </c>
      <c r="AB137" s="118">
        <v>104650</v>
      </c>
      <c r="AC137" s="113">
        <v>3.4221094285000002</v>
      </c>
      <c r="AD137" s="105">
        <v>3.0148069541</v>
      </c>
      <c r="AE137" s="105">
        <v>3.8844387448000002</v>
      </c>
      <c r="AF137" s="105">
        <v>1.8201718000000001E-9</v>
      </c>
      <c r="AG137" s="107">
        <v>2.6946966077000001</v>
      </c>
      <c r="AH137" s="105">
        <v>2.3978475126999999</v>
      </c>
      <c r="AI137" s="105">
        <v>3.0282950726000002</v>
      </c>
      <c r="AJ137" s="105">
        <v>1.4751742648999999</v>
      </c>
      <c r="AK137" s="105">
        <v>1.2995977263</v>
      </c>
      <c r="AL137" s="105">
        <v>1.6744713136</v>
      </c>
      <c r="AM137" s="105">
        <v>4.6032234200000001E-2</v>
      </c>
      <c r="AN137" s="105">
        <v>0.84360303670000003</v>
      </c>
      <c r="AO137" s="105">
        <v>0.71380070880000002</v>
      </c>
      <c r="AP137" s="105">
        <v>0.99700949400000005</v>
      </c>
      <c r="AQ137" s="105">
        <v>0.32993145709999999</v>
      </c>
      <c r="AR137" s="105">
        <v>0.92288142470000001</v>
      </c>
      <c r="AS137" s="105">
        <v>0.78528576859999999</v>
      </c>
      <c r="AT137" s="105">
        <v>1.0845862207999999</v>
      </c>
      <c r="AU137" s="104">
        <v>1</v>
      </c>
      <c r="AV137" s="104">
        <v>2</v>
      </c>
      <c r="AW137" s="104">
        <v>3</v>
      </c>
      <c r="AX137" s="104" t="s">
        <v>28</v>
      </c>
      <c r="AY137" s="104" t="s">
        <v>229</v>
      </c>
      <c r="AZ137" s="104" t="s">
        <v>28</v>
      </c>
      <c r="BA137" s="104" t="s">
        <v>28</v>
      </c>
      <c r="BB137" s="104" t="s">
        <v>28</v>
      </c>
      <c r="BC137" s="114" t="s">
        <v>233</v>
      </c>
      <c r="BD137" s="115">
        <v>66.2</v>
      </c>
      <c r="BE137" s="115">
        <v>62.6</v>
      </c>
      <c r="BF137" s="115">
        <v>56.4</v>
      </c>
      <c r="CO137" s="4"/>
    </row>
    <row r="138" spans="1:104" x14ac:dyDescent="0.3">
      <c r="A138" s="10"/>
      <c r="B138" t="s">
        <v>168</v>
      </c>
      <c r="C138" s="104">
        <v>4591</v>
      </c>
      <c r="D138" s="118">
        <v>1703867</v>
      </c>
      <c r="E138" s="113">
        <v>2.8761505672999998</v>
      </c>
      <c r="F138" s="105">
        <v>2.7323877292000001</v>
      </c>
      <c r="G138" s="105">
        <v>3.0274773955000001</v>
      </c>
      <c r="H138" s="105">
        <v>0.35490658200000003</v>
      </c>
      <c r="I138" s="107">
        <v>2.6944591333000001</v>
      </c>
      <c r="J138" s="105">
        <v>2.6176346057000002</v>
      </c>
      <c r="K138" s="105">
        <v>2.7735383711999999</v>
      </c>
      <c r="L138" s="105">
        <v>1.0244982743</v>
      </c>
      <c r="M138" s="105">
        <v>0.97328927939999998</v>
      </c>
      <c r="N138" s="105">
        <v>1.0784015977000001</v>
      </c>
      <c r="O138" s="118">
        <v>4673</v>
      </c>
      <c r="P138" s="118">
        <v>1820847</v>
      </c>
      <c r="Q138" s="113">
        <v>2.6643339106999999</v>
      </c>
      <c r="R138" s="105">
        <v>2.5332211870000001</v>
      </c>
      <c r="S138" s="105">
        <v>2.8022326767000001</v>
      </c>
      <c r="T138" s="105">
        <v>0.1699543661</v>
      </c>
      <c r="U138" s="107">
        <v>2.5663880601</v>
      </c>
      <c r="V138" s="105">
        <v>2.4938507464000002</v>
      </c>
      <c r="W138" s="105">
        <v>2.6410352280999998</v>
      </c>
      <c r="X138" s="105">
        <v>1.0359649903999999</v>
      </c>
      <c r="Y138" s="105">
        <v>0.98498482200000004</v>
      </c>
      <c r="Z138" s="105">
        <v>1.0895837554000001</v>
      </c>
      <c r="AA138" s="118">
        <v>4617</v>
      </c>
      <c r="AB138" s="118">
        <v>1944133</v>
      </c>
      <c r="AC138" s="113">
        <v>2.3491820265999999</v>
      </c>
      <c r="AD138" s="105">
        <v>2.2336632504999998</v>
      </c>
      <c r="AE138" s="105">
        <v>2.4706751087000001</v>
      </c>
      <c r="AF138" s="105">
        <v>0.62468748669999996</v>
      </c>
      <c r="AG138" s="107">
        <v>2.3748375240000001</v>
      </c>
      <c r="AH138" s="105">
        <v>2.3073142434</v>
      </c>
      <c r="AI138" s="105">
        <v>2.4443368655</v>
      </c>
      <c r="AJ138" s="105">
        <v>1.0126657085999999</v>
      </c>
      <c r="AK138" s="105">
        <v>0.96286884230000003</v>
      </c>
      <c r="AL138" s="105">
        <v>1.0650379287</v>
      </c>
      <c r="AM138" s="105">
        <v>1.0855991000000001E-7</v>
      </c>
      <c r="AN138" s="105">
        <v>0.88171456940000004</v>
      </c>
      <c r="AO138" s="105">
        <v>0.84169530770000001</v>
      </c>
      <c r="AP138" s="105">
        <v>0.9236365876</v>
      </c>
      <c r="AQ138" s="105">
        <v>1.4642927999999999E-3</v>
      </c>
      <c r="AR138" s="105">
        <v>0.92635411400000001</v>
      </c>
      <c r="AS138" s="105">
        <v>0.88371271070000001</v>
      </c>
      <c r="AT138" s="105">
        <v>0.97105307439999999</v>
      </c>
      <c r="AU138" s="104" t="s">
        <v>28</v>
      </c>
      <c r="AV138" s="104" t="s">
        <v>28</v>
      </c>
      <c r="AW138" s="104" t="s">
        <v>28</v>
      </c>
      <c r="AX138" s="104" t="s">
        <v>228</v>
      </c>
      <c r="AY138" s="104" t="s">
        <v>229</v>
      </c>
      <c r="AZ138" s="104" t="s">
        <v>28</v>
      </c>
      <c r="BA138" s="104" t="s">
        <v>28</v>
      </c>
      <c r="BB138" s="104" t="s">
        <v>28</v>
      </c>
      <c r="BC138" s="114" t="s">
        <v>431</v>
      </c>
      <c r="BD138" s="115">
        <v>918.2</v>
      </c>
      <c r="BE138" s="115">
        <v>934.6</v>
      </c>
      <c r="BF138" s="115">
        <v>923.4</v>
      </c>
      <c r="BQ138" s="52"/>
      <c r="CZ138" s="4"/>
    </row>
    <row r="139" spans="1:104" s="3" customFormat="1" x14ac:dyDescent="0.3">
      <c r="A139" s="10" t="s">
        <v>237</v>
      </c>
      <c r="B139" s="3" t="s">
        <v>128</v>
      </c>
      <c r="C139" s="110">
        <v>163</v>
      </c>
      <c r="D139" s="117">
        <v>11860</v>
      </c>
      <c r="E139" s="106">
        <v>8.3458298193000005</v>
      </c>
      <c r="F139" s="111">
        <v>7.0959387341999998</v>
      </c>
      <c r="G139" s="111">
        <v>9.8158789106000004</v>
      </c>
      <c r="H139" s="111">
        <v>1.0776590000000001E-39</v>
      </c>
      <c r="I139" s="112">
        <v>13.743676223</v>
      </c>
      <c r="J139" s="111">
        <v>11.787770313999999</v>
      </c>
      <c r="K139" s="111">
        <v>16.024119157000001</v>
      </c>
      <c r="L139" s="111">
        <v>2.9783504545000001</v>
      </c>
      <c r="M139" s="111">
        <v>2.5323056918</v>
      </c>
      <c r="N139" s="111">
        <v>3.5029623233999998</v>
      </c>
      <c r="O139" s="117">
        <v>178</v>
      </c>
      <c r="P139" s="117">
        <v>12391</v>
      </c>
      <c r="Q139" s="106">
        <v>8.9773945050999995</v>
      </c>
      <c r="R139" s="111">
        <v>7.6834419614999998</v>
      </c>
      <c r="S139" s="111">
        <v>10.489258916000001</v>
      </c>
      <c r="T139" s="111">
        <v>7.0363960000000002E-56</v>
      </c>
      <c r="U139" s="112">
        <v>14.365265111999999</v>
      </c>
      <c r="V139" s="111">
        <v>12.402618704</v>
      </c>
      <c r="W139" s="111">
        <v>16.638489552999999</v>
      </c>
      <c r="X139" s="111">
        <v>3.4924262328000002</v>
      </c>
      <c r="Y139" s="111">
        <v>2.9890470167999998</v>
      </c>
      <c r="Z139" s="111">
        <v>4.0805784996999996</v>
      </c>
      <c r="AA139" s="117">
        <v>192</v>
      </c>
      <c r="AB139" s="117">
        <v>12598</v>
      </c>
      <c r="AC139" s="106">
        <v>10.025450306</v>
      </c>
      <c r="AD139" s="111">
        <v>8.6258711501000001</v>
      </c>
      <c r="AE139" s="111">
        <v>11.652116301</v>
      </c>
      <c r="AF139" s="111">
        <v>3.7948100000000001E-81</v>
      </c>
      <c r="AG139" s="112">
        <v>15.240514366999999</v>
      </c>
      <c r="AH139" s="111">
        <v>13.230292465</v>
      </c>
      <c r="AI139" s="111">
        <v>17.556171097</v>
      </c>
      <c r="AJ139" s="111">
        <v>4.3216871331000002</v>
      </c>
      <c r="AK139" s="111">
        <v>3.7183682752</v>
      </c>
      <c r="AL139" s="111">
        <v>5.0228966832999999</v>
      </c>
      <c r="AM139" s="111">
        <v>0.3022365192</v>
      </c>
      <c r="AN139" s="111">
        <v>1.1167438726000001</v>
      </c>
      <c r="AO139" s="111">
        <v>0.90541909909999996</v>
      </c>
      <c r="AP139" s="111">
        <v>1.3773918380000001</v>
      </c>
      <c r="AQ139" s="111">
        <v>0.51261023620000001</v>
      </c>
      <c r="AR139" s="111">
        <v>1.0756742828000001</v>
      </c>
      <c r="AS139" s="111">
        <v>0.86466916380000003</v>
      </c>
      <c r="AT139" s="111">
        <v>1.3381709573</v>
      </c>
      <c r="AU139" s="110">
        <v>1</v>
      </c>
      <c r="AV139" s="110">
        <v>2</v>
      </c>
      <c r="AW139" s="110">
        <v>3</v>
      </c>
      <c r="AX139" s="110" t="s">
        <v>28</v>
      </c>
      <c r="AY139" s="110" t="s">
        <v>28</v>
      </c>
      <c r="AZ139" s="110" t="s">
        <v>28</v>
      </c>
      <c r="BA139" s="110" t="s">
        <v>28</v>
      </c>
      <c r="BB139" s="110" t="s">
        <v>28</v>
      </c>
      <c r="BC139" s="108" t="s">
        <v>231</v>
      </c>
      <c r="BD139" s="109">
        <v>32.6</v>
      </c>
      <c r="BE139" s="109">
        <v>35.6</v>
      </c>
      <c r="BF139" s="109">
        <v>38.4</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3" sqref="U53"/>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443</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438</v>
      </c>
      <c r="BN6" s="6"/>
      <c r="BO6" s="6"/>
      <c r="BP6" s="6"/>
      <c r="BQ6" s="6"/>
      <c r="BR6" s="12"/>
      <c r="BS6" s="12"/>
      <c r="BT6" s="12"/>
      <c r="BU6" s="12"/>
    </row>
    <row r="7" spans="1:77" x14ac:dyDescent="0.3">
      <c r="A7" s="9" t="s">
        <v>37</v>
      </c>
      <c r="B7" s="104" t="s">
        <v>1</v>
      </c>
      <c r="C7" s="104" t="s">
        <v>2</v>
      </c>
      <c r="D7" s="116" t="s">
        <v>3</v>
      </c>
      <c r="E7" s="105" t="s">
        <v>4</v>
      </c>
      <c r="F7" s="105" t="s">
        <v>5</v>
      </c>
      <c r="G7" s="105" t="s">
        <v>6</v>
      </c>
      <c r="H7" s="107" t="s">
        <v>7</v>
      </c>
      <c r="I7" s="105" t="s">
        <v>155</v>
      </c>
      <c r="J7" s="105" t="s">
        <v>156</v>
      </c>
      <c r="K7" s="105" t="s">
        <v>8</v>
      </c>
      <c r="L7" s="105" t="s">
        <v>9</v>
      </c>
      <c r="M7" s="105" t="s">
        <v>10</v>
      </c>
      <c r="N7" s="105" t="s">
        <v>247</v>
      </c>
      <c r="O7" s="104" t="s">
        <v>248</v>
      </c>
      <c r="P7" s="104" t="s">
        <v>249</v>
      </c>
      <c r="Q7" s="104" t="s">
        <v>250</v>
      </c>
      <c r="R7" s="104" t="s">
        <v>251</v>
      </c>
      <c r="S7" s="104" t="s">
        <v>11</v>
      </c>
      <c r="T7" s="104" t="s">
        <v>12</v>
      </c>
      <c r="U7" s="116" t="s">
        <v>13</v>
      </c>
      <c r="V7" s="104" t="s">
        <v>14</v>
      </c>
      <c r="W7" s="104" t="s">
        <v>15</v>
      </c>
      <c r="X7" s="104" t="s">
        <v>16</v>
      </c>
      <c r="Y7" s="107" t="s">
        <v>17</v>
      </c>
      <c r="Z7" s="104" t="s">
        <v>157</v>
      </c>
      <c r="AA7" s="104" t="s">
        <v>158</v>
      </c>
      <c r="AB7" s="104" t="s">
        <v>18</v>
      </c>
      <c r="AC7" s="104" t="s">
        <v>19</v>
      </c>
      <c r="AD7" s="104" t="s">
        <v>20</v>
      </c>
      <c r="AE7" s="104" t="s">
        <v>252</v>
      </c>
      <c r="AF7" s="104" t="s">
        <v>253</v>
      </c>
      <c r="AG7" s="104" t="s">
        <v>254</v>
      </c>
      <c r="AH7" s="104" t="s">
        <v>255</v>
      </c>
      <c r="AI7" s="104" t="s">
        <v>256</v>
      </c>
      <c r="AJ7" s="104" t="s">
        <v>208</v>
      </c>
      <c r="AK7" s="104" t="s">
        <v>209</v>
      </c>
      <c r="AL7" s="116" t="s">
        <v>210</v>
      </c>
      <c r="AM7" s="104" t="s">
        <v>211</v>
      </c>
      <c r="AN7" s="104" t="s">
        <v>212</v>
      </c>
      <c r="AO7" s="104" t="s">
        <v>213</v>
      </c>
      <c r="AP7" s="107" t="s">
        <v>214</v>
      </c>
      <c r="AQ7" s="104" t="s">
        <v>215</v>
      </c>
      <c r="AR7" s="104" t="s">
        <v>216</v>
      </c>
      <c r="AS7" s="104" t="s">
        <v>217</v>
      </c>
      <c r="AT7" s="104" t="s">
        <v>218</v>
      </c>
      <c r="AU7" s="104" t="s">
        <v>219</v>
      </c>
      <c r="AV7" s="104" t="s">
        <v>257</v>
      </c>
      <c r="AW7" s="104" t="s">
        <v>258</v>
      </c>
      <c r="AX7" s="104" t="s">
        <v>259</v>
      </c>
      <c r="AY7" s="104" t="s">
        <v>260</v>
      </c>
      <c r="AZ7" s="104" t="s">
        <v>261</v>
      </c>
      <c r="BA7" s="104" t="s">
        <v>262</v>
      </c>
      <c r="BB7" s="104" t="s">
        <v>220</v>
      </c>
      <c r="BC7" s="104" t="s">
        <v>221</v>
      </c>
      <c r="BD7" s="104" t="s">
        <v>222</v>
      </c>
      <c r="BE7" s="104" t="s">
        <v>223</v>
      </c>
      <c r="BF7" s="104" t="s">
        <v>263</v>
      </c>
      <c r="BG7" s="104" t="s">
        <v>21</v>
      </c>
      <c r="BH7" s="104" t="s">
        <v>22</v>
      </c>
      <c r="BI7" s="104" t="s">
        <v>23</v>
      </c>
      <c r="BJ7" s="104" t="s">
        <v>24</v>
      </c>
      <c r="BK7" s="104" t="s">
        <v>159</v>
      </c>
      <c r="BL7" s="104" t="s">
        <v>160</v>
      </c>
      <c r="BM7" s="104" t="s">
        <v>224</v>
      </c>
      <c r="BN7" s="104" t="s">
        <v>264</v>
      </c>
      <c r="BO7" s="104" t="s">
        <v>265</v>
      </c>
      <c r="BP7" s="104" t="s">
        <v>266</v>
      </c>
      <c r="BQ7" s="104" t="s">
        <v>161</v>
      </c>
      <c r="BR7" s="105" t="s">
        <v>225</v>
      </c>
      <c r="BS7" s="105" t="s">
        <v>25</v>
      </c>
      <c r="BT7" s="105" t="s">
        <v>26</v>
      </c>
      <c r="BU7" s="105" t="s">
        <v>226</v>
      </c>
      <c r="BV7" s="108" t="s">
        <v>27</v>
      </c>
      <c r="BW7" s="109" t="s">
        <v>131</v>
      </c>
      <c r="BX7" s="109" t="s">
        <v>132</v>
      </c>
      <c r="BY7" s="109" t="s">
        <v>227</v>
      </c>
    </row>
    <row r="8" spans="1:77" x14ac:dyDescent="0.3">
      <c r="A8" t="s">
        <v>38</v>
      </c>
      <c r="B8" s="104">
        <v>945</v>
      </c>
      <c r="C8" s="104">
        <v>36980</v>
      </c>
      <c r="D8" s="116">
        <v>8.1794085389000006</v>
      </c>
      <c r="E8" s="105">
        <v>7.4155023418999999</v>
      </c>
      <c r="F8" s="105">
        <v>9.0220083498000001</v>
      </c>
      <c r="G8" s="105">
        <v>1.02818E-101</v>
      </c>
      <c r="H8" s="107">
        <v>25.554353705</v>
      </c>
      <c r="I8" s="105">
        <v>23.975921799000002</v>
      </c>
      <c r="J8" s="105">
        <v>27.236700166999999</v>
      </c>
      <c r="K8" s="105">
        <v>2.9187195095999998</v>
      </c>
      <c r="L8" s="105">
        <v>2.6461291493000001</v>
      </c>
      <c r="M8" s="105">
        <v>3.2193907006</v>
      </c>
      <c r="N8" s="105" t="s">
        <v>28</v>
      </c>
      <c r="O8" s="104" t="s">
        <v>28</v>
      </c>
      <c r="P8" s="104" t="s">
        <v>28</v>
      </c>
      <c r="Q8" s="104" t="s">
        <v>28</v>
      </c>
      <c r="R8" s="104" t="s">
        <v>28</v>
      </c>
      <c r="S8" s="104">
        <v>908</v>
      </c>
      <c r="T8" s="104">
        <v>33563</v>
      </c>
      <c r="U8" s="116">
        <v>8.3206935002000009</v>
      </c>
      <c r="V8" s="105">
        <v>7.5341489279999996</v>
      </c>
      <c r="W8" s="105">
        <v>9.1893511777000008</v>
      </c>
      <c r="X8" s="105">
        <v>6.7102399999999995E-119</v>
      </c>
      <c r="Y8" s="107">
        <v>27.053600691</v>
      </c>
      <c r="Z8" s="105">
        <v>25.349941429000001</v>
      </c>
      <c r="AA8" s="105">
        <v>28.871755480000001</v>
      </c>
      <c r="AB8" s="105">
        <v>3.2367201532999998</v>
      </c>
      <c r="AC8" s="105">
        <v>2.9307571145</v>
      </c>
      <c r="AD8" s="105">
        <v>3.5746248978000001</v>
      </c>
      <c r="AE8" s="104" t="s">
        <v>28</v>
      </c>
      <c r="AF8" s="104" t="s">
        <v>28</v>
      </c>
      <c r="AG8" s="104" t="s">
        <v>28</v>
      </c>
      <c r="AH8" s="104" t="s">
        <v>28</v>
      </c>
      <c r="AI8" s="104" t="s">
        <v>28</v>
      </c>
      <c r="AJ8" s="104">
        <v>901</v>
      </c>
      <c r="AK8" s="104">
        <v>32804</v>
      </c>
      <c r="AL8" s="116">
        <v>8.9369158102000004</v>
      </c>
      <c r="AM8" s="105">
        <v>8.0905589771000006</v>
      </c>
      <c r="AN8" s="105">
        <v>9.8718103935000006</v>
      </c>
      <c r="AO8" s="105">
        <v>1.54937E-155</v>
      </c>
      <c r="AP8" s="107">
        <v>27.466162662999999</v>
      </c>
      <c r="AQ8" s="105">
        <v>25.730033571</v>
      </c>
      <c r="AR8" s="105">
        <v>29.319436734</v>
      </c>
      <c r="AS8" s="105">
        <v>3.8524508015999999</v>
      </c>
      <c r="AT8" s="105">
        <v>3.4876103879999998</v>
      </c>
      <c r="AU8" s="105">
        <v>4.2554573267000002</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v>1</v>
      </c>
      <c r="BL8" s="104">
        <v>2</v>
      </c>
      <c r="BM8" s="104">
        <v>3</v>
      </c>
      <c r="BN8" s="104" t="s">
        <v>28</v>
      </c>
      <c r="BO8" s="104" t="s">
        <v>28</v>
      </c>
      <c r="BP8" s="104" t="s">
        <v>28</v>
      </c>
      <c r="BQ8" s="104" t="s">
        <v>28</v>
      </c>
      <c r="BR8" s="105" t="s">
        <v>28</v>
      </c>
      <c r="BS8" s="105" t="s">
        <v>28</v>
      </c>
      <c r="BT8" s="105" t="s">
        <v>28</v>
      </c>
      <c r="BU8" s="105" t="s">
        <v>28</v>
      </c>
      <c r="BV8" s="114" t="s">
        <v>267</v>
      </c>
      <c r="BW8" s="115">
        <v>945</v>
      </c>
      <c r="BX8" s="115">
        <v>908</v>
      </c>
      <c r="BY8" s="115">
        <v>901</v>
      </c>
    </row>
    <row r="9" spans="1:77" x14ac:dyDescent="0.3">
      <c r="A9" t="s">
        <v>39</v>
      </c>
      <c r="B9" s="104">
        <v>598</v>
      </c>
      <c r="C9" s="104">
        <v>185309</v>
      </c>
      <c r="D9" s="116">
        <v>3.6454734696000002</v>
      </c>
      <c r="E9" s="105">
        <v>3.2956429343</v>
      </c>
      <c r="F9" s="105">
        <v>4.0324383079999997</v>
      </c>
      <c r="G9" s="105">
        <v>3.2265545000000002E-7</v>
      </c>
      <c r="H9" s="107">
        <v>3.2270423995000002</v>
      </c>
      <c r="I9" s="105">
        <v>2.9784920959000001</v>
      </c>
      <c r="J9" s="105">
        <v>3.4963338200999998</v>
      </c>
      <c r="K9" s="105">
        <v>1.3008415568</v>
      </c>
      <c r="L9" s="105">
        <v>1.1760089111000001</v>
      </c>
      <c r="M9" s="105">
        <v>1.4389251136000001</v>
      </c>
      <c r="N9" s="105" t="s">
        <v>40</v>
      </c>
      <c r="O9" s="105">
        <v>0.74804827070000002</v>
      </c>
      <c r="P9" s="105">
        <v>0.67417170699999995</v>
      </c>
      <c r="Q9" s="105">
        <v>0.83002031899999995</v>
      </c>
      <c r="R9" s="111">
        <v>4.4594252000000003E-8</v>
      </c>
      <c r="S9" s="104">
        <v>617</v>
      </c>
      <c r="T9" s="104">
        <v>198737</v>
      </c>
      <c r="U9" s="116">
        <v>3.4080282873000001</v>
      </c>
      <c r="V9" s="105">
        <v>3.0851348327000001</v>
      </c>
      <c r="W9" s="105">
        <v>3.7647161102000002</v>
      </c>
      <c r="X9" s="105">
        <v>2.8288222E-8</v>
      </c>
      <c r="Y9" s="107">
        <v>3.1046055843000002</v>
      </c>
      <c r="Z9" s="105">
        <v>2.8690515431999999</v>
      </c>
      <c r="AA9" s="105">
        <v>3.3594990151999999</v>
      </c>
      <c r="AB9" s="105">
        <v>1.3257108726</v>
      </c>
      <c r="AC9" s="105">
        <v>1.2001064681</v>
      </c>
      <c r="AD9" s="105">
        <v>1.464461166</v>
      </c>
      <c r="AE9" s="104" t="s">
        <v>46</v>
      </c>
      <c r="AF9" s="105">
        <v>0.8010107018</v>
      </c>
      <c r="AG9" s="105">
        <v>0.72429988249999999</v>
      </c>
      <c r="AH9" s="105">
        <v>0.88584598709999995</v>
      </c>
      <c r="AI9" s="111">
        <v>1.5610299999999999E-5</v>
      </c>
      <c r="AJ9" s="104">
        <v>660</v>
      </c>
      <c r="AK9" s="104">
        <v>246116</v>
      </c>
      <c r="AL9" s="116">
        <v>2.5385358032999998</v>
      </c>
      <c r="AM9" s="105">
        <v>2.3020292898000001</v>
      </c>
      <c r="AN9" s="105">
        <v>2.7993405876000002</v>
      </c>
      <c r="AO9" s="105">
        <v>7.0942264500000005E-2</v>
      </c>
      <c r="AP9" s="107">
        <v>2.6816623056000002</v>
      </c>
      <c r="AQ9" s="105">
        <v>2.4846837077999999</v>
      </c>
      <c r="AR9" s="105">
        <v>2.8942568016000001</v>
      </c>
      <c r="AS9" s="105">
        <v>1.0942907484</v>
      </c>
      <c r="AT9" s="105">
        <v>0.99233950179999997</v>
      </c>
      <c r="AU9" s="105">
        <v>1.2067162899999999</v>
      </c>
      <c r="AV9" s="104" t="s">
        <v>242</v>
      </c>
      <c r="AW9" s="105">
        <v>0.77398905419999997</v>
      </c>
      <c r="AX9" s="105">
        <v>0.69734346739999997</v>
      </c>
      <c r="AY9" s="105">
        <v>0.85905881959999997</v>
      </c>
      <c r="AZ9" s="111">
        <v>1.4697814999999999E-6</v>
      </c>
      <c r="BA9" s="105" t="s">
        <v>243</v>
      </c>
      <c r="BB9" s="105">
        <v>0.64246731759999998</v>
      </c>
      <c r="BC9" s="105">
        <v>0.90217232650000001</v>
      </c>
      <c r="BD9" s="105">
        <v>0.58416039819999999</v>
      </c>
      <c r="BE9" s="105">
        <v>1.3933072308000001</v>
      </c>
      <c r="BF9" s="104" t="s">
        <v>240</v>
      </c>
      <c r="BG9" s="105">
        <v>0.35401301880000002</v>
      </c>
      <c r="BH9" s="105">
        <v>1.2277956361</v>
      </c>
      <c r="BI9" s="105">
        <v>0.79552197540000003</v>
      </c>
      <c r="BJ9" s="105">
        <v>1.8949597505</v>
      </c>
      <c r="BK9" s="104">
        <v>1</v>
      </c>
      <c r="BL9" s="104">
        <v>2</v>
      </c>
      <c r="BM9" s="104" t="s">
        <v>28</v>
      </c>
      <c r="BN9" s="104" t="s">
        <v>269</v>
      </c>
      <c r="BO9" s="104" t="s">
        <v>269</v>
      </c>
      <c r="BP9" s="104" t="s">
        <v>269</v>
      </c>
      <c r="BQ9" s="104" t="s">
        <v>28</v>
      </c>
      <c r="BR9" s="105" t="s">
        <v>28</v>
      </c>
      <c r="BS9" s="105" t="s">
        <v>28</v>
      </c>
      <c r="BT9" s="105" t="s">
        <v>28</v>
      </c>
      <c r="BU9" s="105" t="s">
        <v>28</v>
      </c>
      <c r="BV9" s="114" t="s">
        <v>444</v>
      </c>
      <c r="BW9" s="115">
        <v>598</v>
      </c>
      <c r="BX9" s="115">
        <v>617</v>
      </c>
      <c r="BY9" s="115">
        <v>660</v>
      </c>
    </row>
    <row r="10" spans="1:77" x14ac:dyDescent="0.3">
      <c r="A10" t="s">
        <v>31</v>
      </c>
      <c r="B10" s="104">
        <v>771</v>
      </c>
      <c r="C10" s="104">
        <v>233763</v>
      </c>
      <c r="D10" s="116">
        <v>3.1415059533999998</v>
      </c>
      <c r="E10" s="105">
        <v>2.8609709944000001</v>
      </c>
      <c r="F10" s="105">
        <v>3.4495490078</v>
      </c>
      <c r="G10" s="105">
        <v>1.66929657E-2</v>
      </c>
      <c r="H10" s="107">
        <v>3.2982122919000001</v>
      </c>
      <c r="I10" s="105">
        <v>3.0734300352999999</v>
      </c>
      <c r="J10" s="105">
        <v>3.5394345073000002</v>
      </c>
      <c r="K10" s="105">
        <v>1.1210070595999999</v>
      </c>
      <c r="L10" s="105">
        <v>1.0209016725</v>
      </c>
      <c r="M10" s="105">
        <v>1.2309283660999999</v>
      </c>
      <c r="N10" s="105" t="s">
        <v>28</v>
      </c>
      <c r="O10" s="105" t="s">
        <v>28</v>
      </c>
      <c r="P10" s="105" t="s">
        <v>28</v>
      </c>
      <c r="Q10" s="105" t="s">
        <v>28</v>
      </c>
      <c r="R10" s="111" t="s">
        <v>28</v>
      </c>
      <c r="S10" s="104">
        <v>666</v>
      </c>
      <c r="T10" s="104">
        <v>242658</v>
      </c>
      <c r="U10" s="116">
        <v>2.6929630861999998</v>
      </c>
      <c r="V10" s="105">
        <v>2.4432325112000002</v>
      </c>
      <c r="W10" s="105">
        <v>2.9682194184999999</v>
      </c>
      <c r="X10" s="105">
        <v>0.34947197740000002</v>
      </c>
      <c r="Y10" s="107">
        <v>2.7446035161000002</v>
      </c>
      <c r="Z10" s="105">
        <v>2.5438776841999999</v>
      </c>
      <c r="AA10" s="105">
        <v>2.9611677114999999</v>
      </c>
      <c r="AB10" s="105">
        <v>1.0475530547</v>
      </c>
      <c r="AC10" s="105">
        <v>0.95040875000000002</v>
      </c>
      <c r="AD10" s="105">
        <v>1.1546267881000001</v>
      </c>
      <c r="AE10" s="104" t="s">
        <v>28</v>
      </c>
      <c r="AF10" s="105" t="s">
        <v>28</v>
      </c>
      <c r="AG10" s="105" t="s">
        <v>28</v>
      </c>
      <c r="AH10" s="105" t="s">
        <v>28</v>
      </c>
      <c r="AI10" s="111" t="s">
        <v>28</v>
      </c>
      <c r="AJ10" s="104">
        <v>575</v>
      </c>
      <c r="AK10" s="104">
        <v>229326</v>
      </c>
      <c r="AL10" s="116">
        <v>2.5958407774999999</v>
      </c>
      <c r="AM10" s="105">
        <v>2.3443752879000002</v>
      </c>
      <c r="AN10" s="105">
        <v>2.8742792917000002</v>
      </c>
      <c r="AO10" s="105">
        <v>3.0566597500000001E-2</v>
      </c>
      <c r="AP10" s="107">
        <v>2.5073476186999999</v>
      </c>
      <c r="AQ10" s="105">
        <v>2.3105586159999998</v>
      </c>
      <c r="AR10" s="105">
        <v>2.7208970320999999</v>
      </c>
      <c r="AS10" s="105">
        <v>1.1189932966</v>
      </c>
      <c r="AT10" s="105">
        <v>1.0105936599000001</v>
      </c>
      <c r="AU10" s="105">
        <v>1.2390202388</v>
      </c>
      <c r="AV10" s="104" t="s">
        <v>28</v>
      </c>
      <c r="AW10" s="105" t="s">
        <v>28</v>
      </c>
      <c r="AX10" s="105" t="s">
        <v>28</v>
      </c>
      <c r="AY10" s="105" t="s">
        <v>28</v>
      </c>
      <c r="AZ10" s="111" t="s">
        <v>28</v>
      </c>
      <c r="BA10" s="105" t="s">
        <v>28</v>
      </c>
      <c r="BB10" s="105" t="s">
        <v>28</v>
      </c>
      <c r="BC10" s="105" t="s">
        <v>28</v>
      </c>
      <c r="BD10" s="105" t="s">
        <v>28</v>
      </c>
      <c r="BE10" s="105" t="s">
        <v>28</v>
      </c>
      <c r="BF10" s="104" t="s">
        <v>28</v>
      </c>
      <c r="BG10" s="105" t="s">
        <v>28</v>
      </c>
      <c r="BH10" s="105" t="s">
        <v>28</v>
      </c>
      <c r="BI10" s="105" t="s">
        <v>28</v>
      </c>
      <c r="BJ10" s="105" t="s">
        <v>28</v>
      </c>
      <c r="BK10" s="104" t="s">
        <v>28</v>
      </c>
      <c r="BL10" s="104" t="s">
        <v>28</v>
      </c>
      <c r="BM10" s="104" t="s">
        <v>28</v>
      </c>
      <c r="BN10" s="104" t="s">
        <v>28</v>
      </c>
      <c r="BO10" s="104" t="s">
        <v>28</v>
      </c>
      <c r="BP10" s="104" t="s">
        <v>28</v>
      </c>
      <c r="BQ10" s="104" t="s">
        <v>28</v>
      </c>
      <c r="BR10" s="105" t="s">
        <v>28</v>
      </c>
      <c r="BS10" s="105" t="s">
        <v>28</v>
      </c>
      <c r="BT10" s="105" t="s">
        <v>28</v>
      </c>
      <c r="BU10" s="105" t="s">
        <v>28</v>
      </c>
      <c r="BV10" s="114" t="s">
        <v>28</v>
      </c>
      <c r="BW10" s="115">
        <v>771</v>
      </c>
      <c r="BX10" s="115">
        <v>666</v>
      </c>
      <c r="BY10" s="115">
        <v>575</v>
      </c>
    </row>
    <row r="11" spans="1:77" x14ac:dyDescent="0.3">
      <c r="A11" t="s">
        <v>32</v>
      </c>
      <c r="B11" s="104">
        <v>634</v>
      </c>
      <c r="C11" s="104">
        <v>243854</v>
      </c>
      <c r="D11" s="116">
        <v>2.6309063451000001</v>
      </c>
      <c r="E11" s="105">
        <v>2.3826228376</v>
      </c>
      <c r="F11" s="105">
        <v>2.9050624746999998</v>
      </c>
      <c r="G11" s="105">
        <v>0.211828342</v>
      </c>
      <c r="H11" s="107">
        <v>2.5999163433999999</v>
      </c>
      <c r="I11" s="105">
        <v>2.4052146595999999</v>
      </c>
      <c r="J11" s="105">
        <v>2.8103790926999999</v>
      </c>
      <c r="K11" s="105">
        <v>0.93880598339999999</v>
      </c>
      <c r="L11" s="105">
        <v>0.85020912289999995</v>
      </c>
      <c r="M11" s="105">
        <v>1.0366351651000001</v>
      </c>
      <c r="N11" s="105" t="s">
        <v>28</v>
      </c>
      <c r="O11" s="105" t="s">
        <v>28</v>
      </c>
      <c r="P11" s="105" t="s">
        <v>28</v>
      </c>
      <c r="Q11" s="105" t="s">
        <v>28</v>
      </c>
      <c r="R11" s="111" t="s">
        <v>28</v>
      </c>
      <c r="S11" s="104">
        <v>621</v>
      </c>
      <c r="T11" s="104">
        <v>254486</v>
      </c>
      <c r="U11" s="116">
        <v>2.3871102934000001</v>
      </c>
      <c r="V11" s="105">
        <v>2.1610048033</v>
      </c>
      <c r="W11" s="105">
        <v>2.6368731545999999</v>
      </c>
      <c r="X11" s="105">
        <v>0.1444244314</v>
      </c>
      <c r="Y11" s="107">
        <v>2.4402128210999998</v>
      </c>
      <c r="Z11" s="105">
        <v>2.2556419521</v>
      </c>
      <c r="AA11" s="105">
        <v>2.6398864443000001</v>
      </c>
      <c r="AB11" s="105">
        <v>0.92857740700000002</v>
      </c>
      <c r="AC11" s="105">
        <v>0.84062317620000004</v>
      </c>
      <c r="AD11" s="105">
        <v>1.0257342708999999</v>
      </c>
      <c r="AE11" s="104" t="s">
        <v>28</v>
      </c>
      <c r="AF11" s="105" t="s">
        <v>28</v>
      </c>
      <c r="AG11" s="105" t="s">
        <v>28</v>
      </c>
      <c r="AH11" s="105" t="s">
        <v>28</v>
      </c>
      <c r="AI11" s="111" t="s">
        <v>28</v>
      </c>
      <c r="AJ11" s="104">
        <v>636</v>
      </c>
      <c r="AK11" s="104">
        <v>258131</v>
      </c>
      <c r="AL11" s="116">
        <v>2.3912501164000002</v>
      </c>
      <c r="AM11" s="105">
        <v>2.166259138</v>
      </c>
      <c r="AN11" s="105">
        <v>2.6396090011000002</v>
      </c>
      <c r="AO11" s="105">
        <v>0.54737830870000004</v>
      </c>
      <c r="AP11" s="107">
        <v>2.4638652467000002</v>
      </c>
      <c r="AQ11" s="105">
        <v>2.2796313198</v>
      </c>
      <c r="AR11" s="105">
        <v>2.6629884847</v>
      </c>
      <c r="AS11" s="105">
        <v>1.0308000683</v>
      </c>
      <c r="AT11" s="105">
        <v>0.93381284210000004</v>
      </c>
      <c r="AU11" s="105">
        <v>1.1378605358</v>
      </c>
      <c r="AV11" s="104" t="s">
        <v>28</v>
      </c>
      <c r="AW11" s="105" t="s">
        <v>28</v>
      </c>
      <c r="AX11" s="105" t="s">
        <v>28</v>
      </c>
      <c r="AY11" s="105" t="s">
        <v>28</v>
      </c>
      <c r="AZ11" s="111" t="s">
        <v>28</v>
      </c>
      <c r="BA11" s="105" t="s">
        <v>28</v>
      </c>
      <c r="BB11" s="105" t="s">
        <v>28</v>
      </c>
      <c r="BC11" s="105" t="s">
        <v>28</v>
      </c>
      <c r="BD11" s="105" t="s">
        <v>28</v>
      </c>
      <c r="BE11" s="105" t="s">
        <v>28</v>
      </c>
      <c r="BF11" s="104" t="s">
        <v>28</v>
      </c>
      <c r="BG11" s="105" t="s">
        <v>28</v>
      </c>
      <c r="BH11" s="105" t="s">
        <v>28</v>
      </c>
      <c r="BI11" s="105" t="s">
        <v>28</v>
      </c>
      <c r="BJ11" s="105" t="s">
        <v>28</v>
      </c>
      <c r="BK11" s="104" t="s">
        <v>28</v>
      </c>
      <c r="BL11" s="104" t="s">
        <v>28</v>
      </c>
      <c r="BM11" s="104" t="s">
        <v>28</v>
      </c>
      <c r="BN11" s="104" t="s">
        <v>28</v>
      </c>
      <c r="BO11" s="104" t="s">
        <v>28</v>
      </c>
      <c r="BP11" s="104" t="s">
        <v>28</v>
      </c>
      <c r="BQ11" s="104" t="s">
        <v>28</v>
      </c>
      <c r="BR11" s="105" t="s">
        <v>28</v>
      </c>
      <c r="BS11" s="105" t="s">
        <v>28</v>
      </c>
      <c r="BT11" s="105" t="s">
        <v>28</v>
      </c>
      <c r="BU11" s="105" t="s">
        <v>28</v>
      </c>
      <c r="BV11" s="114" t="s">
        <v>28</v>
      </c>
      <c r="BW11" s="115">
        <v>634</v>
      </c>
      <c r="BX11" s="115">
        <v>621</v>
      </c>
      <c r="BY11" s="115">
        <v>636</v>
      </c>
    </row>
    <row r="12" spans="1:77" x14ac:dyDescent="0.3">
      <c r="A12" t="s">
        <v>33</v>
      </c>
      <c r="B12" s="104">
        <v>495</v>
      </c>
      <c r="C12" s="104">
        <v>215574</v>
      </c>
      <c r="D12" s="116">
        <v>2.9264085208999999</v>
      </c>
      <c r="E12" s="105">
        <v>2.6293813157999999</v>
      </c>
      <c r="F12" s="105">
        <v>3.2569893075</v>
      </c>
      <c r="G12" s="105">
        <v>0.4278004084</v>
      </c>
      <c r="H12" s="107">
        <v>2.296195274</v>
      </c>
      <c r="I12" s="105">
        <v>2.1025685042000002</v>
      </c>
      <c r="J12" s="105">
        <v>2.5076532468999999</v>
      </c>
      <c r="K12" s="105">
        <v>1.0442522344</v>
      </c>
      <c r="L12" s="105">
        <v>0.93826179580000002</v>
      </c>
      <c r="M12" s="105">
        <v>1.1622158484</v>
      </c>
      <c r="N12" s="105" t="s">
        <v>28</v>
      </c>
      <c r="O12" s="105" t="s">
        <v>28</v>
      </c>
      <c r="P12" s="105" t="s">
        <v>28</v>
      </c>
      <c r="Q12" s="105" t="s">
        <v>28</v>
      </c>
      <c r="R12" s="111" t="s">
        <v>28</v>
      </c>
      <c r="S12" s="104">
        <v>480</v>
      </c>
      <c r="T12" s="104">
        <v>237673</v>
      </c>
      <c r="U12" s="116">
        <v>2.3302521512999999</v>
      </c>
      <c r="V12" s="105">
        <v>2.0913338831999999</v>
      </c>
      <c r="W12" s="105">
        <v>2.5964649317999999</v>
      </c>
      <c r="X12" s="105">
        <v>7.5174499899999997E-2</v>
      </c>
      <c r="Y12" s="107">
        <v>2.0195815259000001</v>
      </c>
      <c r="Z12" s="105">
        <v>1.8467560571999999</v>
      </c>
      <c r="AA12" s="105">
        <v>2.2085805667999998</v>
      </c>
      <c r="AB12" s="105">
        <v>0.90645979210000005</v>
      </c>
      <c r="AC12" s="105">
        <v>0.81352143629999996</v>
      </c>
      <c r="AD12" s="105">
        <v>1.0100156161</v>
      </c>
      <c r="AE12" s="104" t="s">
        <v>28</v>
      </c>
      <c r="AF12" s="105" t="s">
        <v>28</v>
      </c>
      <c r="AG12" s="105" t="s">
        <v>28</v>
      </c>
      <c r="AH12" s="105" t="s">
        <v>28</v>
      </c>
      <c r="AI12" s="111" t="s">
        <v>28</v>
      </c>
      <c r="AJ12" s="104">
        <v>495</v>
      </c>
      <c r="AK12" s="104">
        <v>251473</v>
      </c>
      <c r="AL12" s="116">
        <v>2.1059323701000001</v>
      </c>
      <c r="AM12" s="105">
        <v>1.8919160094</v>
      </c>
      <c r="AN12" s="105">
        <v>2.3441585807999998</v>
      </c>
      <c r="AO12" s="105">
        <v>7.6905602300000001E-2</v>
      </c>
      <c r="AP12" s="107">
        <v>1.9684021744</v>
      </c>
      <c r="AQ12" s="105">
        <v>1.8024165724000001</v>
      </c>
      <c r="AR12" s="105">
        <v>2.1496734879999999</v>
      </c>
      <c r="AS12" s="105">
        <v>0.90780768440000004</v>
      </c>
      <c r="AT12" s="105">
        <v>0.81555130450000002</v>
      </c>
      <c r="AU12" s="105">
        <v>1.0105002435999999</v>
      </c>
      <c r="AV12" s="104" t="s">
        <v>28</v>
      </c>
      <c r="AW12" s="105" t="s">
        <v>28</v>
      </c>
      <c r="AX12" s="105" t="s">
        <v>28</v>
      </c>
      <c r="AY12" s="105" t="s">
        <v>28</v>
      </c>
      <c r="AZ12" s="111" t="s">
        <v>28</v>
      </c>
      <c r="BA12" s="105" t="s">
        <v>28</v>
      </c>
      <c r="BB12" s="105" t="s">
        <v>28</v>
      </c>
      <c r="BC12" s="105" t="s">
        <v>28</v>
      </c>
      <c r="BD12" s="105" t="s">
        <v>28</v>
      </c>
      <c r="BE12" s="105" t="s">
        <v>28</v>
      </c>
      <c r="BF12" s="104" t="s">
        <v>28</v>
      </c>
      <c r="BG12" s="105" t="s">
        <v>28</v>
      </c>
      <c r="BH12" s="105" t="s">
        <v>28</v>
      </c>
      <c r="BI12" s="105" t="s">
        <v>28</v>
      </c>
      <c r="BJ12" s="105" t="s">
        <v>28</v>
      </c>
      <c r="BK12" s="104" t="s">
        <v>28</v>
      </c>
      <c r="BL12" s="104" t="s">
        <v>28</v>
      </c>
      <c r="BM12" s="104" t="s">
        <v>28</v>
      </c>
      <c r="BN12" s="104" t="s">
        <v>28</v>
      </c>
      <c r="BO12" s="104" t="s">
        <v>28</v>
      </c>
      <c r="BP12" s="104" t="s">
        <v>28</v>
      </c>
      <c r="BQ12" s="104" t="s">
        <v>28</v>
      </c>
      <c r="BR12" s="105" t="s">
        <v>28</v>
      </c>
      <c r="BS12" s="105" t="s">
        <v>28</v>
      </c>
      <c r="BT12" s="105" t="s">
        <v>28</v>
      </c>
      <c r="BU12" s="105" t="s">
        <v>28</v>
      </c>
      <c r="BV12" s="114" t="s">
        <v>28</v>
      </c>
      <c r="BW12" s="115">
        <v>495</v>
      </c>
      <c r="BX12" s="115">
        <v>480</v>
      </c>
      <c r="BY12" s="115">
        <v>495</v>
      </c>
    </row>
    <row r="13" spans="1:77" x14ac:dyDescent="0.3">
      <c r="A13" t="s">
        <v>41</v>
      </c>
      <c r="B13" s="104">
        <v>369</v>
      </c>
      <c r="C13" s="104">
        <v>225302</v>
      </c>
      <c r="D13" s="116">
        <v>2.4437110020000001</v>
      </c>
      <c r="E13" s="105">
        <v>2.1704450963999999</v>
      </c>
      <c r="F13" s="105">
        <v>2.7513819497999998</v>
      </c>
      <c r="G13" s="105">
        <v>2.35983606E-2</v>
      </c>
      <c r="H13" s="107">
        <v>1.6378017062000001</v>
      </c>
      <c r="I13" s="105">
        <v>1.4789365320000001</v>
      </c>
      <c r="J13" s="105">
        <v>1.8137319422</v>
      </c>
      <c r="K13" s="105">
        <v>0.87200766939999996</v>
      </c>
      <c r="L13" s="105">
        <v>0.77449615299999996</v>
      </c>
      <c r="M13" s="105">
        <v>0.98179619429999998</v>
      </c>
      <c r="N13" s="105" t="s">
        <v>28</v>
      </c>
      <c r="O13" s="105" t="s">
        <v>28</v>
      </c>
      <c r="P13" s="105" t="s">
        <v>28</v>
      </c>
      <c r="Q13" s="105" t="s">
        <v>28</v>
      </c>
      <c r="R13" s="111" t="s">
        <v>28</v>
      </c>
      <c r="S13" s="104">
        <v>436</v>
      </c>
      <c r="T13" s="104">
        <v>240759</v>
      </c>
      <c r="U13" s="116">
        <v>2.6264818856000001</v>
      </c>
      <c r="V13" s="105">
        <v>2.3486323029</v>
      </c>
      <c r="W13" s="105">
        <v>2.9372018289000001</v>
      </c>
      <c r="X13" s="105">
        <v>0.70678507999999995</v>
      </c>
      <c r="Y13" s="107">
        <v>1.8109395703</v>
      </c>
      <c r="Z13" s="105">
        <v>1.6486892182999999</v>
      </c>
      <c r="AA13" s="105">
        <v>1.9891572594</v>
      </c>
      <c r="AB13" s="105">
        <v>1.0216921043</v>
      </c>
      <c r="AC13" s="105">
        <v>0.91360960570000005</v>
      </c>
      <c r="AD13" s="105">
        <v>1.1425610561999999</v>
      </c>
      <c r="AE13" s="104" t="s">
        <v>28</v>
      </c>
      <c r="AF13" s="105" t="s">
        <v>28</v>
      </c>
      <c r="AG13" s="105" t="s">
        <v>28</v>
      </c>
      <c r="AH13" s="105" t="s">
        <v>28</v>
      </c>
      <c r="AI13" s="111" t="s">
        <v>28</v>
      </c>
      <c r="AJ13" s="104">
        <v>364</v>
      </c>
      <c r="AK13" s="104">
        <v>255580</v>
      </c>
      <c r="AL13" s="116">
        <v>1.9191209061000001</v>
      </c>
      <c r="AM13" s="105">
        <v>1.7026784364000001</v>
      </c>
      <c r="AN13" s="105">
        <v>2.1630772867000001</v>
      </c>
      <c r="AO13" s="105">
        <v>1.8986299999999999E-3</v>
      </c>
      <c r="AP13" s="107">
        <v>1.4242115972</v>
      </c>
      <c r="AQ13" s="105">
        <v>1.2851666121</v>
      </c>
      <c r="AR13" s="105">
        <v>1.5783001631</v>
      </c>
      <c r="AS13" s="105">
        <v>0.82727856340000006</v>
      </c>
      <c r="AT13" s="105">
        <v>0.73397635679999995</v>
      </c>
      <c r="AU13" s="105">
        <v>0.93244123629999998</v>
      </c>
      <c r="AV13" s="104" t="s">
        <v>28</v>
      </c>
      <c r="AW13" s="105" t="s">
        <v>28</v>
      </c>
      <c r="AX13" s="105" t="s">
        <v>28</v>
      </c>
      <c r="AY13" s="105" t="s">
        <v>28</v>
      </c>
      <c r="AZ13" s="111" t="s">
        <v>28</v>
      </c>
      <c r="BA13" s="105" t="s">
        <v>28</v>
      </c>
      <c r="BB13" s="105" t="s">
        <v>28</v>
      </c>
      <c r="BC13" s="105" t="s">
        <v>28</v>
      </c>
      <c r="BD13" s="105" t="s">
        <v>28</v>
      </c>
      <c r="BE13" s="105" t="s">
        <v>28</v>
      </c>
      <c r="BF13" s="104" t="s">
        <v>28</v>
      </c>
      <c r="BG13" s="105" t="s">
        <v>28</v>
      </c>
      <c r="BH13" s="105" t="s">
        <v>28</v>
      </c>
      <c r="BI13" s="105" t="s">
        <v>28</v>
      </c>
      <c r="BJ13" s="105" t="s">
        <v>28</v>
      </c>
      <c r="BK13" s="104" t="s">
        <v>28</v>
      </c>
      <c r="BL13" s="104" t="s">
        <v>28</v>
      </c>
      <c r="BM13" s="104">
        <v>3</v>
      </c>
      <c r="BN13" s="104" t="s">
        <v>28</v>
      </c>
      <c r="BO13" s="104" t="s">
        <v>28</v>
      </c>
      <c r="BP13" s="104" t="s">
        <v>28</v>
      </c>
      <c r="BQ13" s="104" t="s">
        <v>28</v>
      </c>
      <c r="BR13" s="105" t="s">
        <v>28</v>
      </c>
      <c r="BS13" s="105" t="s">
        <v>28</v>
      </c>
      <c r="BT13" s="105" t="s">
        <v>28</v>
      </c>
      <c r="BU13" s="105" t="s">
        <v>28</v>
      </c>
      <c r="BV13" s="114">
        <v>3</v>
      </c>
      <c r="BW13" s="115">
        <v>369</v>
      </c>
      <c r="BX13" s="115">
        <v>436</v>
      </c>
      <c r="BY13" s="115">
        <v>364</v>
      </c>
    </row>
    <row r="14" spans="1:77" x14ac:dyDescent="0.3">
      <c r="A14" t="s">
        <v>42</v>
      </c>
      <c r="B14" s="104">
        <v>1060</v>
      </c>
      <c r="C14" s="104">
        <v>328459</v>
      </c>
      <c r="D14" s="116">
        <v>3.1443669624999999</v>
      </c>
      <c r="E14" s="105">
        <v>2.8835867083000002</v>
      </c>
      <c r="F14" s="105">
        <v>3.4287311584000002</v>
      </c>
      <c r="G14" s="105">
        <v>9.1469445000000003E-3</v>
      </c>
      <c r="H14" s="107">
        <v>3.2271912172000001</v>
      </c>
      <c r="I14" s="105">
        <v>3.0386470027999999</v>
      </c>
      <c r="J14" s="105">
        <v>3.4274343623000001</v>
      </c>
      <c r="K14" s="105">
        <v>1.1220279748999999</v>
      </c>
      <c r="L14" s="105">
        <v>1.0289718068</v>
      </c>
      <c r="M14" s="105">
        <v>1.2234997772</v>
      </c>
      <c r="N14" s="105" t="s">
        <v>43</v>
      </c>
      <c r="O14" s="105">
        <v>0.66827735909999997</v>
      </c>
      <c r="P14" s="105">
        <v>0.61199404589999995</v>
      </c>
      <c r="Q14" s="105">
        <v>0.72973688510000001</v>
      </c>
      <c r="R14" s="111">
        <v>2.7356949999999999E-19</v>
      </c>
      <c r="S14" s="104">
        <v>1045</v>
      </c>
      <c r="T14" s="104">
        <v>344925</v>
      </c>
      <c r="U14" s="116">
        <v>2.9579303789</v>
      </c>
      <c r="V14" s="105">
        <v>2.7139266184999999</v>
      </c>
      <c r="W14" s="105">
        <v>3.2238720335000002</v>
      </c>
      <c r="X14" s="105">
        <v>1.4025839999999999E-3</v>
      </c>
      <c r="Y14" s="107">
        <v>3.0296441255</v>
      </c>
      <c r="Z14" s="105">
        <v>2.8514134833</v>
      </c>
      <c r="AA14" s="105">
        <v>3.2190152641999998</v>
      </c>
      <c r="AB14" s="105">
        <v>1.1506243884</v>
      </c>
      <c r="AC14" s="105">
        <v>1.0557077940999999</v>
      </c>
      <c r="AD14" s="105">
        <v>1.2540747454000001</v>
      </c>
      <c r="AE14" s="104" t="s">
        <v>47</v>
      </c>
      <c r="AF14" s="105">
        <v>0.67711844200000004</v>
      </c>
      <c r="AG14" s="105">
        <v>0.62095916689999997</v>
      </c>
      <c r="AH14" s="105">
        <v>0.73835673739999996</v>
      </c>
      <c r="AI14" s="111">
        <v>1.0798480000000001E-18</v>
      </c>
      <c r="AJ14" s="104">
        <v>1088</v>
      </c>
      <c r="AK14" s="104">
        <v>383738</v>
      </c>
      <c r="AL14" s="116">
        <v>2.7032135069000001</v>
      </c>
      <c r="AM14" s="105">
        <v>2.4830489432</v>
      </c>
      <c r="AN14" s="105">
        <v>2.9428994076000001</v>
      </c>
      <c r="AO14" s="105">
        <v>4.172491E-4</v>
      </c>
      <c r="AP14" s="107">
        <v>2.8352678129000002</v>
      </c>
      <c r="AQ14" s="105">
        <v>2.6717034442999998</v>
      </c>
      <c r="AR14" s="105">
        <v>3.0088457565</v>
      </c>
      <c r="AS14" s="105">
        <v>1.1652786333</v>
      </c>
      <c r="AT14" s="105">
        <v>1.0703719376</v>
      </c>
      <c r="AU14" s="105">
        <v>1.2686004234999999</v>
      </c>
      <c r="AV14" s="104" t="s">
        <v>244</v>
      </c>
      <c r="AW14" s="105">
        <v>0.62748317180000002</v>
      </c>
      <c r="AX14" s="105">
        <v>0.57569225879999997</v>
      </c>
      <c r="AY14" s="105">
        <v>0.68393334260000005</v>
      </c>
      <c r="AZ14" s="111">
        <v>2.8721869999999998E-26</v>
      </c>
      <c r="BA14" s="105" t="s">
        <v>245</v>
      </c>
      <c r="BB14" s="105">
        <v>0.22167650729999999</v>
      </c>
      <c r="BC14" s="105">
        <v>0.79581536909999995</v>
      </c>
      <c r="BD14" s="105">
        <v>0.55174202699999997</v>
      </c>
      <c r="BE14" s="105">
        <v>1.1478590911</v>
      </c>
      <c r="BF14" s="104" t="s">
        <v>241</v>
      </c>
      <c r="BG14" s="105">
        <v>0.83461629469999998</v>
      </c>
      <c r="BH14" s="105">
        <v>1.0402163701</v>
      </c>
      <c r="BI14" s="105">
        <v>0.71841487540000004</v>
      </c>
      <c r="BJ14" s="105">
        <v>1.5061632681999999</v>
      </c>
      <c r="BK14" s="104">
        <v>1</v>
      </c>
      <c r="BL14" s="104">
        <v>2</v>
      </c>
      <c r="BM14" s="104">
        <v>3</v>
      </c>
      <c r="BN14" s="104" t="s">
        <v>270</v>
      </c>
      <c r="BO14" s="104" t="s">
        <v>270</v>
      </c>
      <c r="BP14" s="104" t="s">
        <v>270</v>
      </c>
      <c r="BQ14" s="104" t="s">
        <v>28</v>
      </c>
      <c r="BR14" s="105" t="s">
        <v>28</v>
      </c>
      <c r="BS14" s="105" t="s">
        <v>28</v>
      </c>
      <c r="BT14" s="105" t="s">
        <v>28</v>
      </c>
      <c r="BU14" s="105" t="s">
        <v>28</v>
      </c>
      <c r="BV14" s="114" t="s">
        <v>267</v>
      </c>
      <c r="BW14" s="115">
        <v>1060</v>
      </c>
      <c r="BX14" s="115">
        <v>1045</v>
      </c>
      <c r="BY14" s="115">
        <v>1088</v>
      </c>
    </row>
    <row r="15" spans="1:77" x14ac:dyDescent="0.3">
      <c r="A15" t="s">
        <v>34</v>
      </c>
      <c r="B15" s="104">
        <v>915</v>
      </c>
      <c r="C15" s="104">
        <v>350597</v>
      </c>
      <c r="D15" s="116">
        <v>2.804653499</v>
      </c>
      <c r="E15" s="105">
        <v>2.5650662902999999</v>
      </c>
      <c r="F15" s="105">
        <v>3.0666190887</v>
      </c>
      <c r="G15" s="105">
        <v>0.9859001409</v>
      </c>
      <c r="H15" s="107">
        <v>2.609834083</v>
      </c>
      <c r="I15" s="105">
        <v>2.4460934431000001</v>
      </c>
      <c r="J15" s="105">
        <v>2.7845354641000002</v>
      </c>
      <c r="K15" s="105">
        <v>1.0008054796000001</v>
      </c>
      <c r="L15" s="105">
        <v>0.91531178440000005</v>
      </c>
      <c r="M15" s="105">
        <v>1.0942846197</v>
      </c>
      <c r="N15" s="105" t="s">
        <v>28</v>
      </c>
      <c r="O15" s="105" t="s">
        <v>28</v>
      </c>
      <c r="P15" s="105" t="s">
        <v>28</v>
      </c>
      <c r="Q15" s="105" t="s">
        <v>28</v>
      </c>
      <c r="R15" s="105" t="s">
        <v>28</v>
      </c>
      <c r="S15" s="104">
        <v>816</v>
      </c>
      <c r="T15" s="104">
        <v>368046</v>
      </c>
      <c r="U15" s="116">
        <v>2.4777858308999998</v>
      </c>
      <c r="V15" s="105">
        <v>2.2616599278999998</v>
      </c>
      <c r="W15" s="105">
        <v>2.7145648858000002</v>
      </c>
      <c r="X15" s="105">
        <v>0.4291122336</v>
      </c>
      <c r="Y15" s="107">
        <v>2.2171141650999999</v>
      </c>
      <c r="Z15" s="105">
        <v>2.0700938848999999</v>
      </c>
      <c r="AA15" s="105">
        <v>2.3745759827000001</v>
      </c>
      <c r="AB15" s="105">
        <v>0.96384986829999997</v>
      </c>
      <c r="AC15" s="105">
        <v>0.87977766140000002</v>
      </c>
      <c r="AD15" s="105">
        <v>1.0559560777999999</v>
      </c>
      <c r="AE15" s="104" t="s">
        <v>28</v>
      </c>
      <c r="AF15" s="104" t="s">
        <v>28</v>
      </c>
      <c r="AG15" s="104" t="s">
        <v>28</v>
      </c>
      <c r="AH15" s="104" t="s">
        <v>28</v>
      </c>
      <c r="AI15" s="104" t="s">
        <v>28</v>
      </c>
      <c r="AJ15" s="104">
        <v>920</v>
      </c>
      <c r="AK15" s="104">
        <v>405094</v>
      </c>
      <c r="AL15" s="116">
        <v>2.4330366975</v>
      </c>
      <c r="AM15" s="105">
        <v>2.2278561325999999</v>
      </c>
      <c r="AN15" s="105">
        <v>2.6571139333999998</v>
      </c>
      <c r="AO15" s="105">
        <v>0.28902202449999997</v>
      </c>
      <c r="AP15" s="107">
        <v>2.2710778238999998</v>
      </c>
      <c r="AQ15" s="105">
        <v>2.1289660345999999</v>
      </c>
      <c r="AR15" s="105">
        <v>2.4226757959</v>
      </c>
      <c r="AS15" s="105">
        <v>1.0488130777</v>
      </c>
      <c r="AT15" s="105">
        <v>0.96036555859999995</v>
      </c>
      <c r="AU15" s="105">
        <v>1.1454064153000001</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t="s">
        <v>28</v>
      </c>
      <c r="BL15" s="104" t="s">
        <v>28</v>
      </c>
      <c r="BM15" s="104" t="s">
        <v>28</v>
      </c>
      <c r="BN15" s="104" t="s">
        <v>28</v>
      </c>
      <c r="BO15" s="104" t="s">
        <v>28</v>
      </c>
      <c r="BP15" s="104" t="s">
        <v>28</v>
      </c>
      <c r="BQ15" s="104" t="s">
        <v>28</v>
      </c>
      <c r="BR15" s="105" t="s">
        <v>28</v>
      </c>
      <c r="BS15" s="105" t="s">
        <v>28</v>
      </c>
      <c r="BT15" s="105" t="s">
        <v>28</v>
      </c>
      <c r="BU15" s="105" t="s">
        <v>28</v>
      </c>
      <c r="BV15" s="114" t="s">
        <v>28</v>
      </c>
      <c r="BW15" s="115">
        <v>915</v>
      </c>
      <c r="BX15" s="115">
        <v>816</v>
      </c>
      <c r="BY15" s="115">
        <v>920</v>
      </c>
    </row>
    <row r="16" spans="1:77" x14ac:dyDescent="0.3">
      <c r="A16" t="s">
        <v>35</v>
      </c>
      <c r="B16" s="104">
        <v>805</v>
      </c>
      <c r="C16" s="104">
        <v>357222</v>
      </c>
      <c r="D16" s="116">
        <v>2.5992679353999999</v>
      </c>
      <c r="E16" s="105">
        <v>2.3707575697999999</v>
      </c>
      <c r="F16" s="105">
        <v>2.8498037447</v>
      </c>
      <c r="G16" s="105">
        <v>0.10900910799999999</v>
      </c>
      <c r="H16" s="107">
        <v>2.2535006243</v>
      </c>
      <c r="I16" s="105">
        <v>2.1030847314000001</v>
      </c>
      <c r="J16" s="105">
        <v>2.4146744958999999</v>
      </c>
      <c r="K16" s="105">
        <v>0.92751621309999999</v>
      </c>
      <c r="L16" s="105">
        <v>0.84597515069999996</v>
      </c>
      <c r="M16" s="105">
        <v>1.0169167793</v>
      </c>
      <c r="N16" s="105" t="s">
        <v>28</v>
      </c>
      <c r="O16" s="104" t="s">
        <v>28</v>
      </c>
      <c r="P16" s="104" t="s">
        <v>28</v>
      </c>
      <c r="Q16" s="104" t="s">
        <v>28</v>
      </c>
      <c r="R16" s="104" t="s">
        <v>28</v>
      </c>
      <c r="S16" s="104">
        <v>860</v>
      </c>
      <c r="T16" s="104">
        <v>392578</v>
      </c>
      <c r="U16" s="116">
        <v>2.3793246232</v>
      </c>
      <c r="V16" s="105">
        <v>2.1743740014999999</v>
      </c>
      <c r="W16" s="105">
        <v>2.6035933371</v>
      </c>
      <c r="X16" s="105">
        <v>9.2285696E-2</v>
      </c>
      <c r="Y16" s="107">
        <v>2.1906474637</v>
      </c>
      <c r="Z16" s="105">
        <v>2.0490226604999999</v>
      </c>
      <c r="AA16" s="105">
        <v>2.3420611214</v>
      </c>
      <c r="AB16" s="105">
        <v>0.92554880900000003</v>
      </c>
      <c r="AC16" s="105">
        <v>0.84582374670000005</v>
      </c>
      <c r="AD16" s="105">
        <v>1.0127885404000001</v>
      </c>
      <c r="AE16" s="104" t="s">
        <v>28</v>
      </c>
      <c r="AF16" s="104" t="s">
        <v>28</v>
      </c>
      <c r="AG16" s="104" t="s">
        <v>28</v>
      </c>
      <c r="AH16" s="104" t="s">
        <v>28</v>
      </c>
      <c r="AI16" s="104" t="s">
        <v>28</v>
      </c>
      <c r="AJ16" s="104">
        <v>769</v>
      </c>
      <c r="AK16" s="104">
        <v>413483</v>
      </c>
      <c r="AL16" s="116">
        <v>1.9682482243999999</v>
      </c>
      <c r="AM16" s="105">
        <v>1.7939100283</v>
      </c>
      <c r="AN16" s="105">
        <v>2.1595291912999999</v>
      </c>
      <c r="AO16" s="105">
        <v>5.1494690000000005E-4</v>
      </c>
      <c r="AP16" s="107">
        <v>1.8598104395999999</v>
      </c>
      <c r="AQ16" s="105">
        <v>1.7329002663999999</v>
      </c>
      <c r="AR16" s="105">
        <v>1.9960149689</v>
      </c>
      <c r="AS16" s="105">
        <v>0.84845595620000003</v>
      </c>
      <c r="AT16" s="105">
        <v>0.77330370709999996</v>
      </c>
      <c r="AU16" s="105">
        <v>0.93091175309999996</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t="s">
        <v>28</v>
      </c>
      <c r="BM16" s="104">
        <v>3</v>
      </c>
      <c r="BN16" s="104" t="s">
        <v>28</v>
      </c>
      <c r="BO16" s="104" t="s">
        <v>28</v>
      </c>
      <c r="BP16" s="104" t="s">
        <v>28</v>
      </c>
      <c r="BQ16" s="104" t="s">
        <v>28</v>
      </c>
      <c r="BR16" s="105" t="s">
        <v>28</v>
      </c>
      <c r="BS16" s="105" t="s">
        <v>28</v>
      </c>
      <c r="BT16" s="105" t="s">
        <v>28</v>
      </c>
      <c r="BU16" s="105" t="s">
        <v>28</v>
      </c>
      <c r="BV16" s="114">
        <v>3</v>
      </c>
      <c r="BW16" s="115">
        <v>805</v>
      </c>
      <c r="BX16" s="115">
        <v>860</v>
      </c>
      <c r="BY16" s="115">
        <v>769</v>
      </c>
    </row>
    <row r="17" spans="1:77" x14ac:dyDescent="0.3">
      <c r="A17" t="s">
        <v>36</v>
      </c>
      <c r="B17" s="104">
        <v>603</v>
      </c>
      <c r="C17" s="104">
        <v>369709</v>
      </c>
      <c r="D17" s="116">
        <v>2.1534625175</v>
      </c>
      <c r="E17" s="105">
        <v>1.9478825348</v>
      </c>
      <c r="F17" s="105">
        <v>2.38073946</v>
      </c>
      <c r="G17" s="105">
        <v>2.6707773E-7</v>
      </c>
      <c r="H17" s="107">
        <v>1.6310124989999999</v>
      </c>
      <c r="I17" s="105">
        <v>1.5058915025999999</v>
      </c>
      <c r="J17" s="105">
        <v>1.7665295057999999</v>
      </c>
      <c r="K17" s="105">
        <v>0.76843613239999997</v>
      </c>
      <c r="L17" s="105">
        <v>0.69507748999999996</v>
      </c>
      <c r="M17" s="105">
        <v>0.8495370632</v>
      </c>
      <c r="N17" s="105" t="s">
        <v>28</v>
      </c>
      <c r="O17" s="104" t="s">
        <v>28</v>
      </c>
      <c r="P17" s="104" t="s">
        <v>28</v>
      </c>
      <c r="Q17" s="104" t="s">
        <v>28</v>
      </c>
      <c r="R17" s="104" t="s">
        <v>28</v>
      </c>
      <c r="S17" s="104">
        <v>761</v>
      </c>
      <c r="T17" s="104">
        <v>396832</v>
      </c>
      <c r="U17" s="116">
        <v>2.1777105226</v>
      </c>
      <c r="V17" s="105">
        <v>1.9840815865999999</v>
      </c>
      <c r="W17" s="105">
        <v>2.3902359420999999</v>
      </c>
      <c r="X17" s="105">
        <v>4.7919519999999998E-4</v>
      </c>
      <c r="Y17" s="107">
        <v>1.9176880896999999</v>
      </c>
      <c r="Z17" s="105">
        <v>1.7861664972</v>
      </c>
      <c r="AA17" s="105">
        <v>2.0588940701</v>
      </c>
      <c r="AB17" s="105">
        <v>0.84712164150000002</v>
      </c>
      <c r="AC17" s="105">
        <v>0.77180067470000002</v>
      </c>
      <c r="AD17" s="105">
        <v>0.92979327320000005</v>
      </c>
      <c r="AE17" s="104" t="s">
        <v>28</v>
      </c>
      <c r="AF17" s="104" t="s">
        <v>28</v>
      </c>
      <c r="AG17" s="104" t="s">
        <v>28</v>
      </c>
      <c r="AH17" s="104" t="s">
        <v>28</v>
      </c>
      <c r="AI17" s="104" t="s">
        <v>28</v>
      </c>
      <c r="AJ17" s="104">
        <v>729</v>
      </c>
      <c r="AK17" s="104">
        <v>417357</v>
      </c>
      <c r="AL17" s="116">
        <v>1.8978536828999999</v>
      </c>
      <c r="AM17" s="105">
        <v>1.7271655598</v>
      </c>
      <c r="AN17" s="105">
        <v>2.0854101573000001</v>
      </c>
      <c r="AO17" s="105">
        <v>2.9774800000000002E-5</v>
      </c>
      <c r="AP17" s="107">
        <v>1.7467060574</v>
      </c>
      <c r="AQ17" s="105">
        <v>1.6244032258000001</v>
      </c>
      <c r="AR17" s="105">
        <v>1.8782171831000001</v>
      </c>
      <c r="AS17" s="105">
        <v>0.81811086700000002</v>
      </c>
      <c r="AT17" s="105">
        <v>0.74453206080000001</v>
      </c>
      <c r="AU17" s="105">
        <v>0.8989611408</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v>1</v>
      </c>
      <c r="BL17" s="104">
        <v>2</v>
      </c>
      <c r="BM17" s="104">
        <v>3</v>
      </c>
      <c r="BN17" s="104" t="s">
        <v>28</v>
      </c>
      <c r="BO17" s="104" t="s">
        <v>28</v>
      </c>
      <c r="BP17" s="104" t="s">
        <v>28</v>
      </c>
      <c r="BQ17" s="104" t="s">
        <v>28</v>
      </c>
      <c r="BR17" s="105" t="s">
        <v>28</v>
      </c>
      <c r="BS17" s="105" t="s">
        <v>28</v>
      </c>
      <c r="BT17" s="105" t="s">
        <v>28</v>
      </c>
      <c r="BU17" s="105" t="s">
        <v>28</v>
      </c>
      <c r="BV17" s="114" t="s">
        <v>267</v>
      </c>
      <c r="BW17" s="115">
        <v>603</v>
      </c>
      <c r="BX17" s="115">
        <v>761</v>
      </c>
      <c r="BY17" s="115">
        <v>729</v>
      </c>
    </row>
    <row r="18" spans="1:77" x14ac:dyDescent="0.3">
      <c r="A18" t="s">
        <v>44</v>
      </c>
      <c r="B18" s="104">
        <v>571</v>
      </c>
      <c r="C18" s="104">
        <v>385849</v>
      </c>
      <c r="D18" s="116">
        <v>1.9603756282</v>
      </c>
      <c r="E18" s="105">
        <v>1.7706179616</v>
      </c>
      <c r="F18" s="105">
        <v>2.1704696817000002</v>
      </c>
      <c r="G18" s="105">
        <v>6.0119040000000001E-12</v>
      </c>
      <c r="H18" s="107">
        <v>1.4798535178000001</v>
      </c>
      <c r="I18" s="105">
        <v>1.3633176375</v>
      </c>
      <c r="J18" s="105">
        <v>1.6063508415000001</v>
      </c>
      <c r="K18" s="105">
        <v>0.69953549390000003</v>
      </c>
      <c r="L18" s="105">
        <v>0.63182284690000001</v>
      </c>
      <c r="M18" s="105">
        <v>0.77450492599999998</v>
      </c>
      <c r="N18" s="105" t="s">
        <v>28</v>
      </c>
      <c r="O18" s="104" t="s">
        <v>28</v>
      </c>
      <c r="P18" s="104" t="s">
        <v>28</v>
      </c>
      <c r="Q18" s="104" t="s">
        <v>28</v>
      </c>
      <c r="R18" s="104" t="s">
        <v>28</v>
      </c>
      <c r="S18" s="104">
        <v>592</v>
      </c>
      <c r="T18" s="104">
        <v>417692</v>
      </c>
      <c r="U18" s="116">
        <v>1.7579912903999999</v>
      </c>
      <c r="V18" s="105">
        <v>1.5899690617</v>
      </c>
      <c r="W18" s="105">
        <v>1.9437695057</v>
      </c>
      <c r="X18" s="105">
        <v>1.2234419999999999E-13</v>
      </c>
      <c r="Y18" s="107">
        <v>1.4173122779</v>
      </c>
      <c r="Z18" s="105">
        <v>1.307619479</v>
      </c>
      <c r="AA18" s="105">
        <v>1.5362069207</v>
      </c>
      <c r="AB18" s="105">
        <v>0.68385235420000001</v>
      </c>
      <c r="AC18" s="105">
        <v>0.61849230529999999</v>
      </c>
      <c r="AD18" s="105">
        <v>0.75611941869999999</v>
      </c>
      <c r="AE18" s="104" t="s">
        <v>28</v>
      </c>
      <c r="AF18" s="104" t="s">
        <v>28</v>
      </c>
      <c r="AG18" s="104" t="s">
        <v>28</v>
      </c>
      <c r="AH18" s="104" t="s">
        <v>28</v>
      </c>
      <c r="AI18" s="104" t="s">
        <v>28</v>
      </c>
      <c r="AJ18" s="104">
        <v>584</v>
      </c>
      <c r="AK18" s="104">
        <v>435202</v>
      </c>
      <c r="AL18" s="116">
        <v>1.5213405448999999</v>
      </c>
      <c r="AM18" s="105">
        <v>1.3751769977999999</v>
      </c>
      <c r="AN18" s="105">
        <v>1.6830393885999999</v>
      </c>
      <c r="AO18" s="105">
        <v>2.6951300000000002E-16</v>
      </c>
      <c r="AP18" s="107">
        <v>1.3419055979000001</v>
      </c>
      <c r="AQ18" s="105">
        <v>1.237368324</v>
      </c>
      <c r="AR18" s="105">
        <v>1.4552745521999999</v>
      </c>
      <c r="AS18" s="105">
        <v>0.65580673759999997</v>
      </c>
      <c r="AT18" s="105">
        <v>0.59279978020000001</v>
      </c>
      <c r="AU18" s="105">
        <v>0.72551052049999998</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v>2</v>
      </c>
      <c r="BM18" s="104">
        <v>3</v>
      </c>
      <c r="BN18" s="104" t="s">
        <v>28</v>
      </c>
      <c r="BO18" s="104" t="s">
        <v>28</v>
      </c>
      <c r="BP18" s="104" t="s">
        <v>28</v>
      </c>
      <c r="BQ18" s="104" t="s">
        <v>28</v>
      </c>
      <c r="BR18" s="105" t="s">
        <v>28</v>
      </c>
      <c r="BS18" s="105" t="s">
        <v>28</v>
      </c>
      <c r="BT18" s="105" t="s">
        <v>28</v>
      </c>
      <c r="BU18" s="105" t="s">
        <v>28</v>
      </c>
      <c r="BV18" s="114" t="s">
        <v>267</v>
      </c>
      <c r="BW18" s="115">
        <v>571</v>
      </c>
      <c r="BX18" s="115">
        <v>592</v>
      </c>
      <c r="BY18" s="115">
        <v>584</v>
      </c>
    </row>
    <row r="19" spans="1:77" x14ac:dyDescent="0.3">
      <c r="A19" t="s">
        <v>45</v>
      </c>
      <c r="B19" s="104">
        <v>7766</v>
      </c>
      <c r="C19" s="104">
        <v>2932618</v>
      </c>
      <c r="D19" s="116">
        <v>2.8023962262</v>
      </c>
      <c r="E19" s="105">
        <v>2.6322995105000002</v>
      </c>
      <c r="F19" s="105">
        <v>2.9834844314</v>
      </c>
      <c r="G19" s="105" t="s">
        <v>28</v>
      </c>
      <c r="H19" s="107">
        <v>2.6481457865000002</v>
      </c>
      <c r="I19" s="105">
        <v>2.5898991674</v>
      </c>
      <c r="J19" s="105">
        <v>2.7077023672</v>
      </c>
      <c r="K19" s="105" t="s">
        <v>28</v>
      </c>
      <c r="L19" s="105" t="s">
        <v>28</v>
      </c>
      <c r="M19" s="105" t="s">
        <v>28</v>
      </c>
      <c r="N19" s="105" t="s">
        <v>28</v>
      </c>
      <c r="O19" s="104" t="s">
        <v>28</v>
      </c>
      <c r="P19" s="104" t="s">
        <v>28</v>
      </c>
      <c r="Q19" s="104" t="s">
        <v>28</v>
      </c>
      <c r="R19" s="104" t="s">
        <v>28</v>
      </c>
      <c r="S19" s="104">
        <v>7802</v>
      </c>
      <c r="T19" s="104">
        <v>3127949</v>
      </c>
      <c r="U19" s="116">
        <v>2.5707176111000001</v>
      </c>
      <c r="V19" s="105">
        <v>2.4151633258</v>
      </c>
      <c r="W19" s="105">
        <v>2.7362907367</v>
      </c>
      <c r="X19" s="105" t="s">
        <v>28</v>
      </c>
      <c r="Y19" s="107">
        <v>2.4942861920000001</v>
      </c>
      <c r="Z19" s="105">
        <v>2.4395490714000001</v>
      </c>
      <c r="AA19" s="105">
        <v>2.5502514709000002</v>
      </c>
      <c r="AB19" s="105" t="s">
        <v>28</v>
      </c>
      <c r="AC19" s="105" t="s">
        <v>28</v>
      </c>
      <c r="AD19" s="105" t="s">
        <v>28</v>
      </c>
      <c r="AE19" s="104" t="s">
        <v>28</v>
      </c>
      <c r="AF19" s="104" t="s">
        <v>28</v>
      </c>
      <c r="AG19" s="104" t="s">
        <v>28</v>
      </c>
      <c r="AH19" s="104" t="s">
        <v>28</v>
      </c>
      <c r="AI19" s="104" t="s">
        <v>28</v>
      </c>
      <c r="AJ19" s="104">
        <v>7721</v>
      </c>
      <c r="AK19" s="104">
        <v>3328304</v>
      </c>
      <c r="AL19" s="116">
        <v>2.3198001144</v>
      </c>
      <c r="AM19" s="105">
        <v>2.2686287128</v>
      </c>
      <c r="AN19" s="105">
        <v>2.3721257429999998</v>
      </c>
      <c r="AO19" s="105" t="s">
        <v>28</v>
      </c>
      <c r="AP19" s="107">
        <v>2.3198001144</v>
      </c>
      <c r="AQ19" s="105">
        <v>2.2686287128</v>
      </c>
      <c r="AR19" s="105">
        <v>2.3721257429999998</v>
      </c>
      <c r="AS19" s="105" t="s">
        <v>28</v>
      </c>
      <c r="AT19" s="105" t="s">
        <v>28</v>
      </c>
      <c r="AU19" s="105"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5" t="s">
        <v>28</v>
      </c>
      <c r="BS19" s="105" t="s">
        <v>28</v>
      </c>
      <c r="BT19" s="105" t="s">
        <v>28</v>
      </c>
      <c r="BU19" s="105" t="s">
        <v>28</v>
      </c>
      <c r="BV19" s="114" t="s">
        <v>28</v>
      </c>
      <c r="BW19" s="115">
        <v>7766</v>
      </c>
      <c r="BX19" s="115">
        <v>7802</v>
      </c>
      <c r="BY19" s="115">
        <v>7721</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471</v>
      </c>
      <c r="B1" s="61"/>
      <c r="C1" s="61"/>
      <c r="D1" s="61"/>
      <c r="E1" s="61"/>
      <c r="F1" s="61"/>
      <c r="G1" s="61"/>
      <c r="H1" s="61"/>
      <c r="I1" s="61"/>
      <c r="J1" s="61"/>
      <c r="K1" s="61"/>
      <c r="L1" s="61"/>
    </row>
    <row r="2" spans="1:16" s="62" customFormat="1" ht="18.899999999999999" customHeight="1" x14ac:dyDescent="0.3">
      <c r="A2" s="1" t="s">
        <v>469</v>
      </c>
      <c r="B2" s="63"/>
      <c r="C2" s="63"/>
      <c r="D2" s="63"/>
      <c r="E2" s="63"/>
      <c r="F2" s="63"/>
      <c r="G2" s="63"/>
      <c r="H2" s="63"/>
      <c r="I2" s="63"/>
      <c r="J2" s="63"/>
      <c r="K2" s="61"/>
      <c r="L2" s="61"/>
    </row>
    <row r="3" spans="1:16" s="66" customFormat="1" ht="54" customHeight="1" x14ac:dyDescent="0.3">
      <c r="A3" s="102" t="s">
        <v>449</v>
      </c>
      <c r="B3" s="64" t="s">
        <v>446</v>
      </c>
      <c r="C3" s="64" t="s">
        <v>458</v>
      </c>
      <c r="D3" s="64" t="s">
        <v>459</v>
      </c>
      <c r="E3" s="64" t="s">
        <v>447</v>
      </c>
      <c r="F3" s="64" t="s">
        <v>460</v>
      </c>
      <c r="G3" s="64" t="s">
        <v>461</v>
      </c>
      <c r="H3" s="64" t="s">
        <v>448</v>
      </c>
      <c r="I3" s="64" t="s">
        <v>462</v>
      </c>
      <c r="J3" s="65" t="s">
        <v>463</v>
      </c>
      <c r="O3" s="67"/>
      <c r="P3" s="67"/>
    </row>
    <row r="4" spans="1:16" s="62" customFormat="1" ht="18.899999999999999" customHeight="1" x14ac:dyDescent="0.3">
      <c r="A4" s="84" t="s">
        <v>290</v>
      </c>
      <c r="B4" s="69">
        <v>71.400000000000006</v>
      </c>
      <c r="C4" s="70">
        <v>2.0353361725000001</v>
      </c>
      <c r="D4" s="70">
        <v>2.3439665887999999</v>
      </c>
      <c r="E4" s="69">
        <v>66.400000000000006</v>
      </c>
      <c r="F4" s="70">
        <v>1.6430681824</v>
      </c>
      <c r="G4" s="70">
        <v>1.8107655654000001</v>
      </c>
      <c r="H4" s="69">
        <v>84</v>
      </c>
      <c r="I4" s="70">
        <v>1.8470712925999999</v>
      </c>
      <c r="J4" s="85">
        <v>1.9300629021</v>
      </c>
    </row>
    <row r="5" spans="1:16" s="62" customFormat="1" ht="18.899999999999999" customHeight="1" x14ac:dyDescent="0.3">
      <c r="A5" s="84" t="s">
        <v>291</v>
      </c>
      <c r="B5" s="69">
        <v>50.4</v>
      </c>
      <c r="C5" s="70">
        <v>2.5345228156999999</v>
      </c>
      <c r="D5" s="70">
        <v>2.5416451883</v>
      </c>
      <c r="E5" s="69">
        <v>57</v>
      </c>
      <c r="F5" s="70">
        <v>2.7725623339999999</v>
      </c>
      <c r="G5" s="70">
        <v>2.5320076748</v>
      </c>
      <c r="H5" s="69">
        <v>59.6</v>
      </c>
      <c r="I5" s="70">
        <v>2.727613887</v>
      </c>
      <c r="J5" s="85">
        <v>2.28527916</v>
      </c>
    </row>
    <row r="6" spans="1:16" s="62" customFormat="1" ht="18.899999999999999" customHeight="1" x14ac:dyDescent="0.3">
      <c r="A6" s="84" t="s">
        <v>292</v>
      </c>
      <c r="B6" s="69">
        <v>60.4</v>
      </c>
      <c r="C6" s="70">
        <v>2.1892624650000001</v>
      </c>
      <c r="D6" s="70">
        <v>2.5734177837000001</v>
      </c>
      <c r="E6" s="69">
        <v>61</v>
      </c>
      <c r="F6" s="70">
        <v>1.9870871908000001</v>
      </c>
      <c r="G6" s="70">
        <v>2.2248090246999999</v>
      </c>
      <c r="H6" s="69">
        <v>59.4</v>
      </c>
      <c r="I6" s="70">
        <v>1.7586764331</v>
      </c>
      <c r="J6" s="85">
        <v>1.8728840344</v>
      </c>
    </row>
    <row r="7" spans="1:16" s="62" customFormat="1" ht="18.899999999999999" customHeight="1" x14ac:dyDescent="0.3">
      <c r="A7" s="84" t="s">
        <v>293</v>
      </c>
      <c r="B7" s="69">
        <v>69.400000000000006</v>
      </c>
      <c r="C7" s="70">
        <v>2.0905377561999998</v>
      </c>
      <c r="D7" s="70">
        <v>2.2826010820999998</v>
      </c>
      <c r="E7" s="69">
        <v>77.8</v>
      </c>
      <c r="F7" s="70">
        <v>2.1639603255000002</v>
      </c>
      <c r="G7" s="70">
        <v>2.1974344132999999</v>
      </c>
      <c r="H7" s="69">
        <v>80</v>
      </c>
      <c r="I7" s="70">
        <v>2.0964360587000002</v>
      </c>
      <c r="J7" s="85">
        <v>1.9572425847999999</v>
      </c>
    </row>
    <row r="8" spans="1:16" s="62" customFormat="1" ht="18.899999999999999" customHeight="1" x14ac:dyDescent="0.3">
      <c r="A8" s="84" t="s">
        <v>294</v>
      </c>
      <c r="B8" s="69">
        <v>38</v>
      </c>
      <c r="C8" s="70">
        <v>2.3189962408000002</v>
      </c>
      <c r="D8" s="70">
        <v>3.3013042445999998</v>
      </c>
      <c r="E8" s="69">
        <v>41.6</v>
      </c>
      <c r="F8" s="70">
        <v>2.3195387686000002</v>
      </c>
      <c r="G8" s="70">
        <v>2.950837108</v>
      </c>
      <c r="H8" s="69">
        <v>37.6</v>
      </c>
      <c r="I8" s="70">
        <v>1.9132912681000001</v>
      </c>
      <c r="J8" s="85">
        <v>2.3205478712000001</v>
      </c>
    </row>
    <row r="9" spans="1:16" s="62" customFormat="1" ht="18.899999999999999" customHeight="1" x14ac:dyDescent="0.3">
      <c r="A9" s="84" t="s">
        <v>295</v>
      </c>
      <c r="B9" s="69">
        <v>98.4</v>
      </c>
      <c r="C9" s="70">
        <v>2.9800843146</v>
      </c>
      <c r="D9" s="70">
        <v>3.2917075944</v>
      </c>
      <c r="E9" s="69">
        <v>107.6</v>
      </c>
      <c r="F9" s="70">
        <v>2.9773434127999998</v>
      </c>
      <c r="G9" s="70">
        <v>3.1775634288000001</v>
      </c>
      <c r="H9" s="69">
        <v>96.6</v>
      </c>
      <c r="I9" s="70">
        <v>2.4559155531000001</v>
      </c>
      <c r="J9" s="85">
        <v>2.5055536307000001</v>
      </c>
    </row>
    <row r="10" spans="1:16" s="62" customFormat="1" ht="18.899999999999999" customHeight="1" x14ac:dyDescent="0.3">
      <c r="A10" s="84" t="s">
        <v>296</v>
      </c>
      <c r="B10" s="69">
        <v>78.2</v>
      </c>
      <c r="C10" s="70">
        <v>2.7413203207999999</v>
      </c>
      <c r="D10" s="70">
        <v>2.5824167448000002</v>
      </c>
      <c r="E10" s="69">
        <v>72.400000000000006</v>
      </c>
      <c r="F10" s="70">
        <v>2.4667298113</v>
      </c>
      <c r="G10" s="70">
        <v>2.3008005160999998</v>
      </c>
      <c r="H10" s="69">
        <v>76.599999999999994</v>
      </c>
      <c r="I10" s="70">
        <v>2.4630858671999998</v>
      </c>
      <c r="J10" s="85">
        <v>2.2773511925999999</v>
      </c>
    </row>
    <row r="11" spans="1:16" s="62" customFormat="1" ht="18.899999999999999" customHeight="1" x14ac:dyDescent="0.3">
      <c r="A11" s="84" t="s">
        <v>297</v>
      </c>
      <c r="B11" s="69">
        <v>144.80000000000001</v>
      </c>
      <c r="C11" s="70">
        <v>2.9801229094999999</v>
      </c>
      <c r="D11" s="70">
        <v>3.1124577340999999</v>
      </c>
      <c r="E11" s="69">
        <v>136.19999999999999</v>
      </c>
      <c r="F11" s="70">
        <v>2.7136663584999998</v>
      </c>
      <c r="G11" s="70">
        <v>2.6883341693</v>
      </c>
      <c r="H11" s="69">
        <v>134.6</v>
      </c>
      <c r="I11" s="70">
        <v>2.5391243981999998</v>
      </c>
      <c r="J11" s="85">
        <v>2.3772497886999999</v>
      </c>
    </row>
    <row r="12" spans="1:16" s="62" customFormat="1" ht="18.899999999999999" customHeight="1" x14ac:dyDescent="0.3">
      <c r="A12" s="84" t="s">
        <v>298</v>
      </c>
      <c r="B12" s="69">
        <v>26.6</v>
      </c>
      <c r="C12" s="70">
        <v>1.8395319566999999</v>
      </c>
      <c r="D12" s="70">
        <v>2.6198671788999999</v>
      </c>
      <c r="E12" s="69">
        <v>32.6</v>
      </c>
      <c r="F12" s="70">
        <v>2.1123840132999998</v>
      </c>
      <c r="G12" s="70">
        <v>2.7688062561</v>
      </c>
      <c r="H12" s="69">
        <v>36</v>
      </c>
      <c r="I12" s="70">
        <v>2.1448999046999999</v>
      </c>
      <c r="J12" s="85">
        <v>2.5631909780000002</v>
      </c>
    </row>
    <row r="13" spans="1:16" s="62" customFormat="1" ht="18.899999999999999" customHeight="1" x14ac:dyDescent="0.3">
      <c r="A13" s="84" t="s">
        <v>299</v>
      </c>
      <c r="B13" s="69">
        <v>103</v>
      </c>
      <c r="C13" s="70">
        <v>3.2286781854000002</v>
      </c>
      <c r="D13" s="70">
        <v>3.0059655509000001</v>
      </c>
      <c r="E13" s="69">
        <v>94.6</v>
      </c>
      <c r="F13" s="70">
        <v>2.9100529101000001</v>
      </c>
      <c r="G13" s="70">
        <v>2.6470486986999999</v>
      </c>
      <c r="H13" s="69">
        <v>84.6</v>
      </c>
      <c r="I13" s="70">
        <v>2.5371728816000001</v>
      </c>
      <c r="J13" s="85">
        <v>2.2287431641</v>
      </c>
    </row>
    <row r="14" spans="1:16" s="62" customFormat="1" ht="18.899999999999999" customHeight="1" x14ac:dyDescent="0.3">
      <c r="A14" s="84" t="s">
        <v>300</v>
      </c>
      <c r="B14" s="69">
        <v>79</v>
      </c>
      <c r="C14" s="70">
        <v>2.5302184955999998</v>
      </c>
      <c r="D14" s="70">
        <v>3.0284683397999999</v>
      </c>
      <c r="E14" s="69">
        <v>89.2</v>
      </c>
      <c r="F14" s="70">
        <v>2.7495222243000002</v>
      </c>
      <c r="G14" s="70">
        <v>3.3106706916999999</v>
      </c>
      <c r="H14" s="69">
        <v>80</v>
      </c>
      <c r="I14" s="70">
        <v>2.4295727596000001</v>
      </c>
      <c r="J14" s="85">
        <v>2.8392250815</v>
      </c>
    </row>
    <row r="15" spans="1:16" s="62" customFormat="1" ht="18.899999999999999" customHeight="1" x14ac:dyDescent="0.3">
      <c r="A15" s="84" t="s">
        <v>301</v>
      </c>
      <c r="B15" s="69">
        <v>66.2</v>
      </c>
      <c r="C15" s="70">
        <v>3.5682330239</v>
      </c>
      <c r="D15" s="70">
        <v>4.3955158824999998</v>
      </c>
      <c r="E15" s="69">
        <v>62.6</v>
      </c>
      <c r="F15" s="70">
        <v>3.1170641836000001</v>
      </c>
      <c r="G15" s="70">
        <v>4.0565399598000003</v>
      </c>
      <c r="H15" s="69">
        <v>56.4</v>
      </c>
      <c r="I15" s="70">
        <v>2.6946966077000001</v>
      </c>
      <c r="J15" s="85">
        <v>3.4221094285000002</v>
      </c>
    </row>
    <row r="16" spans="1:16" s="62" customFormat="1" ht="18.899999999999999" customHeight="1" x14ac:dyDescent="0.3">
      <c r="A16" s="84" t="s">
        <v>302</v>
      </c>
      <c r="B16" s="69">
        <v>918.2</v>
      </c>
      <c r="C16" s="70">
        <v>2.6944591333000001</v>
      </c>
      <c r="D16" s="70">
        <v>2.8761505672999998</v>
      </c>
      <c r="E16" s="69">
        <v>934.6</v>
      </c>
      <c r="F16" s="70">
        <v>2.5663880601</v>
      </c>
      <c r="G16" s="70">
        <v>2.6643339106999999</v>
      </c>
      <c r="H16" s="69">
        <v>923.4</v>
      </c>
      <c r="I16" s="70">
        <v>2.3748375240000001</v>
      </c>
      <c r="J16" s="85">
        <v>2.3491820265999999</v>
      </c>
    </row>
    <row r="17" spans="1:10" s="62" customFormat="1" ht="18.899999999999999" customHeight="1" x14ac:dyDescent="0.3">
      <c r="A17" s="84" t="s">
        <v>303</v>
      </c>
      <c r="B17" s="69" t="s">
        <v>432</v>
      </c>
      <c r="C17" s="70" t="s">
        <v>432</v>
      </c>
      <c r="D17" s="70" t="s">
        <v>432</v>
      </c>
      <c r="E17" s="69" t="s">
        <v>432</v>
      </c>
      <c r="F17" s="70" t="s">
        <v>432</v>
      </c>
      <c r="G17" s="70" t="s">
        <v>432</v>
      </c>
      <c r="H17" s="69" t="s">
        <v>432</v>
      </c>
      <c r="I17" s="70" t="s">
        <v>432</v>
      </c>
      <c r="J17" s="85" t="s">
        <v>432</v>
      </c>
    </row>
    <row r="18" spans="1:10" s="62" customFormat="1" ht="18.899999999999999" customHeight="1" x14ac:dyDescent="0.3">
      <c r="A18" s="86" t="s">
        <v>169</v>
      </c>
      <c r="B18" s="87">
        <v>886</v>
      </c>
      <c r="C18" s="88">
        <v>2.6149145754999998</v>
      </c>
      <c r="D18" s="88">
        <v>2.7763080382999998</v>
      </c>
      <c r="E18" s="87">
        <v>899.6</v>
      </c>
      <c r="F18" s="88">
        <v>2.4840823779000001</v>
      </c>
      <c r="G18" s="88">
        <v>2.5472676817000002</v>
      </c>
      <c r="H18" s="87">
        <v>886.2</v>
      </c>
      <c r="I18" s="88">
        <v>2.2912676382999999</v>
      </c>
      <c r="J18" s="89">
        <v>2.2662079129000001</v>
      </c>
    </row>
    <row r="19" spans="1:10" s="62" customFormat="1" ht="18.899999999999999" customHeight="1" x14ac:dyDescent="0.3">
      <c r="A19" s="90" t="s">
        <v>29</v>
      </c>
      <c r="B19" s="91">
        <v>1553.2</v>
      </c>
      <c r="C19" s="92">
        <v>2.6481457865000002</v>
      </c>
      <c r="D19" s="92">
        <v>2.8021651403000001</v>
      </c>
      <c r="E19" s="91">
        <v>1560.4</v>
      </c>
      <c r="F19" s="92">
        <v>2.4942861920000001</v>
      </c>
      <c r="G19" s="92">
        <v>2.5705323195999998</v>
      </c>
      <c r="H19" s="91">
        <v>1544.2</v>
      </c>
      <c r="I19" s="92">
        <v>2.3198001144</v>
      </c>
      <c r="J19" s="93">
        <v>2.3198001144</v>
      </c>
    </row>
    <row r="20" spans="1:10" ht="18.899999999999999" customHeight="1" x14ac:dyDescent="0.25">
      <c r="A20" s="77" t="s">
        <v>423</v>
      </c>
    </row>
    <row r="22" spans="1:10" ht="15.6" x14ac:dyDescent="0.3">
      <c r="A22" s="121" t="s">
        <v>465</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472</v>
      </c>
      <c r="B1" s="61"/>
      <c r="C1" s="61"/>
      <c r="D1" s="61"/>
      <c r="E1" s="61"/>
      <c r="F1" s="61"/>
      <c r="G1" s="61"/>
      <c r="H1" s="61"/>
      <c r="I1" s="61"/>
      <c r="J1" s="61"/>
      <c r="K1" s="61"/>
      <c r="L1" s="61"/>
    </row>
    <row r="2" spans="1:16" s="62" customFormat="1" ht="18.899999999999999" customHeight="1" x14ac:dyDescent="0.3">
      <c r="A2" s="1" t="s">
        <v>469</v>
      </c>
      <c r="B2" s="63"/>
      <c r="C2" s="63"/>
      <c r="D2" s="63"/>
      <c r="E2" s="63"/>
      <c r="F2" s="63"/>
      <c r="G2" s="63"/>
      <c r="H2" s="63"/>
      <c r="I2" s="63"/>
      <c r="J2" s="63"/>
      <c r="K2" s="61"/>
      <c r="L2" s="61"/>
    </row>
    <row r="3" spans="1:16" s="66" customFormat="1" ht="54" customHeight="1" x14ac:dyDescent="0.3">
      <c r="A3" s="102" t="s">
        <v>450</v>
      </c>
      <c r="B3" s="64" t="s">
        <v>446</v>
      </c>
      <c r="C3" s="64" t="s">
        <v>458</v>
      </c>
      <c r="D3" s="64" t="s">
        <v>459</v>
      </c>
      <c r="E3" s="64" t="s">
        <v>447</v>
      </c>
      <c r="F3" s="64" t="s">
        <v>460</v>
      </c>
      <c r="G3" s="64" t="s">
        <v>461</v>
      </c>
      <c r="H3" s="64" t="s">
        <v>448</v>
      </c>
      <c r="I3" s="64" t="s">
        <v>462</v>
      </c>
      <c r="J3" s="65" t="s">
        <v>463</v>
      </c>
      <c r="O3" s="67"/>
      <c r="P3" s="67"/>
    </row>
    <row r="4" spans="1:16" s="62" customFormat="1" ht="18.899999999999999" customHeight="1" x14ac:dyDescent="0.3">
      <c r="A4" s="84" t="s">
        <v>304</v>
      </c>
      <c r="B4" s="69">
        <v>30.4</v>
      </c>
      <c r="C4" s="70">
        <v>1.6631288706</v>
      </c>
      <c r="D4" s="70">
        <v>2.1314464135</v>
      </c>
      <c r="E4" s="69">
        <v>29.4</v>
      </c>
      <c r="F4" s="70">
        <v>1.3140956876000001</v>
      </c>
      <c r="G4" s="70">
        <v>1.6361409274000001</v>
      </c>
      <c r="H4" s="69">
        <v>37.6</v>
      </c>
      <c r="I4" s="70">
        <v>1.404001404</v>
      </c>
      <c r="J4" s="85">
        <v>1.6967586415</v>
      </c>
    </row>
    <row r="5" spans="1:16" s="62" customFormat="1" ht="18.899999999999999" customHeight="1" x14ac:dyDescent="0.3">
      <c r="A5" s="84" t="s">
        <v>305</v>
      </c>
      <c r="B5" s="69">
        <v>41</v>
      </c>
      <c r="C5" s="70">
        <v>2.4402728344</v>
      </c>
      <c r="D5" s="70">
        <v>2.3201140010999999</v>
      </c>
      <c r="E5" s="69">
        <v>37</v>
      </c>
      <c r="F5" s="70">
        <v>2.0510660000000001</v>
      </c>
      <c r="G5" s="70">
        <v>1.797581622</v>
      </c>
      <c r="H5" s="69">
        <v>46.4</v>
      </c>
      <c r="I5" s="70">
        <v>2.4817080998000001</v>
      </c>
      <c r="J5" s="85">
        <v>2.0352277661999998</v>
      </c>
    </row>
    <row r="6" spans="1:16" s="62" customFormat="1" ht="18.899999999999999" customHeight="1" x14ac:dyDescent="0.3">
      <c r="A6" s="84" t="s">
        <v>291</v>
      </c>
      <c r="B6" s="69">
        <v>50.4</v>
      </c>
      <c r="C6" s="70">
        <v>2.5345228156999999</v>
      </c>
      <c r="D6" s="70">
        <v>2.3944441797999998</v>
      </c>
      <c r="E6" s="69">
        <v>57</v>
      </c>
      <c r="F6" s="70">
        <v>2.7725623339999999</v>
      </c>
      <c r="G6" s="70">
        <v>2.4358368622</v>
      </c>
      <c r="H6" s="69">
        <v>59.6</v>
      </c>
      <c r="I6" s="70">
        <v>2.727613887</v>
      </c>
      <c r="J6" s="85">
        <v>2.2328833374000001</v>
      </c>
    </row>
    <row r="7" spans="1:16" s="62" customFormat="1" ht="18.899999999999999" customHeight="1" x14ac:dyDescent="0.3">
      <c r="A7" s="84" t="s">
        <v>306</v>
      </c>
      <c r="B7" s="69">
        <v>32.6</v>
      </c>
      <c r="C7" s="70">
        <v>1.6663429395</v>
      </c>
      <c r="D7" s="70">
        <v>2.1630068103000002</v>
      </c>
      <c r="E7" s="69">
        <v>40.200000000000003</v>
      </c>
      <c r="F7" s="70">
        <v>1.7877472606</v>
      </c>
      <c r="G7" s="70">
        <v>2.1691944742999998</v>
      </c>
      <c r="H7" s="69">
        <v>32.6</v>
      </c>
      <c r="I7" s="70">
        <v>1.2836667192</v>
      </c>
      <c r="J7" s="85">
        <v>1.4543076398999999</v>
      </c>
    </row>
    <row r="8" spans="1:16" s="62" customFormat="1" ht="18.899999999999999" customHeight="1" x14ac:dyDescent="0.3">
      <c r="A8" s="84" t="s">
        <v>307</v>
      </c>
      <c r="B8" s="69">
        <v>27.8</v>
      </c>
      <c r="C8" s="70">
        <v>3.4640017943000001</v>
      </c>
      <c r="D8" s="70">
        <v>2.8887841026999999</v>
      </c>
      <c r="E8" s="69">
        <v>20.8</v>
      </c>
      <c r="F8" s="70">
        <v>2.5329404028</v>
      </c>
      <c r="G8" s="70">
        <v>2.0194974461999999</v>
      </c>
      <c r="H8" s="69">
        <v>26.8</v>
      </c>
      <c r="I8" s="70">
        <v>3.1983196887999998</v>
      </c>
      <c r="J8" s="85">
        <v>2.5221245812999999</v>
      </c>
    </row>
    <row r="9" spans="1:16" s="62" customFormat="1" ht="18.899999999999999" customHeight="1" x14ac:dyDescent="0.3">
      <c r="A9" s="84" t="s">
        <v>308</v>
      </c>
      <c r="B9" s="69">
        <v>39.6</v>
      </c>
      <c r="C9" s="70">
        <v>2.0400803667999998</v>
      </c>
      <c r="D9" s="70">
        <v>2.2015021924</v>
      </c>
      <c r="E9" s="69">
        <v>48.8</v>
      </c>
      <c r="F9" s="70">
        <v>2.2201395775999999</v>
      </c>
      <c r="G9" s="70">
        <v>2.1240610616</v>
      </c>
      <c r="H9" s="69">
        <v>53.6</v>
      </c>
      <c r="I9" s="70">
        <v>2.2312508325999998</v>
      </c>
      <c r="J9" s="85">
        <v>1.9406899163</v>
      </c>
    </row>
    <row r="10" spans="1:16" s="62" customFormat="1" ht="18.899999999999999" customHeight="1" x14ac:dyDescent="0.3">
      <c r="A10" s="84" t="s">
        <v>309</v>
      </c>
      <c r="B10" s="69">
        <v>29.8</v>
      </c>
      <c r="C10" s="70">
        <v>2.1615818717000002</v>
      </c>
      <c r="D10" s="70">
        <v>2.1217111378000002</v>
      </c>
      <c r="E10" s="69">
        <v>29</v>
      </c>
      <c r="F10" s="70">
        <v>2.0755797308999999</v>
      </c>
      <c r="G10" s="70">
        <v>2.0279226583000001</v>
      </c>
      <c r="H10" s="69">
        <v>26.4</v>
      </c>
      <c r="I10" s="70">
        <v>1.8673607967000001</v>
      </c>
      <c r="J10" s="85">
        <v>1.7671773817</v>
      </c>
    </row>
    <row r="11" spans="1:16" s="62" customFormat="1" ht="18.899999999999999" customHeight="1" x14ac:dyDescent="0.3">
      <c r="A11" s="84" t="s">
        <v>294</v>
      </c>
      <c r="B11" s="69">
        <v>38</v>
      </c>
      <c r="C11" s="70">
        <v>2.3189962408000002</v>
      </c>
      <c r="D11" s="70">
        <v>3.1492634374000001</v>
      </c>
      <c r="E11" s="69">
        <v>41.6</v>
      </c>
      <c r="F11" s="70">
        <v>2.3195387686000002</v>
      </c>
      <c r="G11" s="70">
        <v>2.8322631504000002</v>
      </c>
      <c r="H11" s="69">
        <v>37.6</v>
      </c>
      <c r="I11" s="70">
        <v>1.9132912681000001</v>
      </c>
      <c r="J11" s="85">
        <v>2.2381420272999999</v>
      </c>
    </row>
    <row r="12" spans="1:16" s="62" customFormat="1" ht="18.899999999999999" customHeight="1" x14ac:dyDescent="0.3">
      <c r="A12" s="84" t="s">
        <v>310</v>
      </c>
      <c r="B12" s="69">
        <v>31.2</v>
      </c>
      <c r="C12" s="70">
        <v>2.7047645467999999</v>
      </c>
      <c r="D12" s="70">
        <v>3.2634822455000001</v>
      </c>
      <c r="E12" s="69">
        <v>31</v>
      </c>
      <c r="F12" s="70">
        <v>2.4036597658000001</v>
      </c>
      <c r="G12" s="70">
        <v>2.7346516612</v>
      </c>
      <c r="H12" s="69">
        <v>30.2</v>
      </c>
      <c r="I12" s="70">
        <v>2.2070538023999999</v>
      </c>
      <c r="J12" s="85">
        <v>2.3075666392</v>
      </c>
    </row>
    <row r="13" spans="1:16" s="62" customFormat="1" ht="18.899999999999999" customHeight="1" x14ac:dyDescent="0.3">
      <c r="A13" s="84" t="s">
        <v>311</v>
      </c>
      <c r="B13" s="69">
        <v>11.8</v>
      </c>
      <c r="C13" s="70">
        <v>4.3552077951000001</v>
      </c>
      <c r="D13" s="70">
        <v>4.2558645335999996</v>
      </c>
      <c r="E13" s="69">
        <v>13.2</v>
      </c>
      <c r="F13" s="70">
        <v>4.6015477933</v>
      </c>
      <c r="G13" s="70">
        <v>4.4518331301999998</v>
      </c>
      <c r="H13" s="69">
        <v>9</v>
      </c>
      <c r="I13" s="70">
        <v>2.7383922594999999</v>
      </c>
      <c r="J13" s="85">
        <v>2.6608015983</v>
      </c>
    </row>
    <row r="14" spans="1:16" s="62" customFormat="1" ht="18.899999999999999" customHeight="1" x14ac:dyDescent="0.3">
      <c r="A14" s="84" t="s">
        <v>312</v>
      </c>
      <c r="B14" s="69">
        <v>55.4</v>
      </c>
      <c r="C14" s="70">
        <v>2.9507952233000001</v>
      </c>
      <c r="D14" s="70">
        <v>2.9494307605999999</v>
      </c>
      <c r="E14" s="69">
        <v>63.4</v>
      </c>
      <c r="F14" s="70">
        <v>3.1118091684999998</v>
      </c>
      <c r="G14" s="70">
        <v>3.0558930641000002</v>
      </c>
      <c r="H14" s="69">
        <v>57.4</v>
      </c>
      <c r="I14" s="70">
        <v>2.5666708401</v>
      </c>
      <c r="J14" s="85">
        <v>2.5113683855</v>
      </c>
    </row>
    <row r="15" spans="1:16" s="62" customFormat="1" ht="18.899999999999999" customHeight="1" x14ac:dyDescent="0.3">
      <c r="A15" s="84" t="s">
        <v>313</v>
      </c>
      <c r="B15" s="69">
        <v>49.8</v>
      </c>
      <c r="C15" s="70">
        <v>2.6898853828</v>
      </c>
      <c r="D15" s="70">
        <v>2.3855294901000001</v>
      </c>
      <c r="E15" s="69">
        <v>48</v>
      </c>
      <c r="F15" s="70">
        <v>2.4914098265</v>
      </c>
      <c r="G15" s="70">
        <v>2.1868101258000001</v>
      </c>
      <c r="H15" s="69">
        <v>50</v>
      </c>
      <c r="I15" s="70">
        <v>2.4251125251999999</v>
      </c>
      <c r="J15" s="85">
        <v>2.1308444811</v>
      </c>
    </row>
    <row r="16" spans="1:16" s="62" customFormat="1" ht="18.899999999999999" customHeight="1" x14ac:dyDescent="0.3">
      <c r="A16" s="84" t="s">
        <v>314</v>
      </c>
      <c r="B16" s="69">
        <v>28.4</v>
      </c>
      <c r="C16" s="70">
        <v>2.8364261031</v>
      </c>
      <c r="D16" s="70">
        <v>2.6035069274999998</v>
      </c>
      <c r="E16" s="69">
        <v>24.4</v>
      </c>
      <c r="F16" s="70">
        <v>2.4195787552999999</v>
      </c>
      <c r="G16" s="70">
        <v>2.2146658296999999</v>
      </c>
      <c r="H16" s="69">
        <v>26.6</v>
      </c>
      <c r="I16" s="70">
        <v>2.5377804915</v>
      </c>
      <c r="J16" s="85">
        <v>2.3484575764</v>
      </c>
    </row>
    <row r="17" spans="1:12" s="62" customFormat="1" ht="18.899999999999999" customHeight="1" x14ac:dyDescent="0.3">
      <c r="A17" s="84" t="s">
        <v>315</v>
      </c>
      <c r="B17" s="69" t="s">
        <v>432</v>
      </c>
      <c r="C17" s="70" t="s">
        <v>432</v>
      </c>
      <c r="D17" s="70" t="s">
        <v>432</v>
      </c>
      <c r="E17" s="69" t="s">
        <v>432</v>
      </c>
      <c r="F17" s="70" t="s">
        <v>432</v>
      </c>
      <c r="G17" s="70" t="s">
        <v>432</v>
      </c>
      <c r="H17" s="69" t="s">
        <v>432</v>
      </c>
      <c r="I17" s="70" t="s">
        <v>432</v>
      </c>
      <c r="J17" s="85" t="s">
        <v>432</v>
      </c>
    </row>
    <row r="18" spans="1:12" s="62" customFormat="1" ht="18.899999999999999" customHeight="1" x14ac:dyDescent="0.3">
      <c r="A18" s="84" t="s">
        <v>316</v>
      </c>
      <c r="B18" s="69">
        <v>38.6</v>
      </c>
      <c r="C18" s="70">
        <v>2.8253963607000001</v>
      </c>
      <c r="D18" s="70">
        <v>3.3131646311999998</v>
      </c>
      <c r="E18" s="69">
        <v>43.2</v>
      </c>
      <c r="F18" s="70">
        <v>2.9339853301000001</v>
      </c>
      <c r="G18" s="70">
        <v>3.1185879359999999</v>
      </c>
      <c r="H18" s="69">
        <v>39.200000000000003</v>
      </c>
      <c r="I18" s="70">
        <v>2.4245722980000002</v>
      </c>
      <c r="J18" s="85">
        <v>2.3944982388999998</v>
      </c>
    </row>
    <row r="19" spans="1:12" s="62" customFormat="1" ht="18.899999999999999" customHeight="1" x14ac:dyDescent="0.3">
      <c r="A19" s="84" t="s">
        <v>317</v>
      </c>
      <c r="B19" s="69">
        <v>81.400000000000006</v>
      </c>
      <c r="C19" s="70">
        <v>3.7479395540999998</v>
      </c>
      <c r="D19" s="70">
        <v>2.8925683407</v>
      </c>
      <c r="E19" s="69">
        <v>70</v>
      </c>
      <c r="F19" s="70">
        <v>3.1799969108999999</v>
      </c>
      <c r="G19" s="70">
        <v>2.42456739</v>
      </c>
      <c r="H19" s="69">
        <v>70.2</v>
      </c>
      <c r="I19" s="70">
        <v>3.0934376817999998</v>
      </c>
      <c r="J19" s="85">
        <v>2.2303466228</v>
      </c>
    </row>
    <row r="20" spans="1:12" s="62" customFormat="1" ht="18.899999999999999" customHeight="1" x14ac:dyDescent="0.3">
      <c r="A20" s="84" t="s">
        <v>318</v>
      </c>
      <c r="B20" s="69">
        <v>16.600000000000001</v>
      </c>
      <c r="C20" s="70">
        <v>2.2099741726</v>
      </c>
      <c r="D20" s="70">
        <v>2.9833243464999999</v>
      </c>
      <c r="E20" s="69">
        <v>17.2</v>
      </c>
      <c r="F20" s="70">
        <v>2.1689238607000001</v>
      </c>
      <c r="G20" s="70">
        <v>3.022633833</v>
      </c>
      <c r="H20" s="69">
        <v>18.2</v>
      </c>
      <c r="I20" s="70">
        <v>2.1974837603999999</v>
      </c>
      <c r="J20" s="85">
        <v>3.0744393439</v>
      </c>
    </row>
    <row r="21" spans="1:12" s="62" customFormat="1" ht="18.899999999999999" customHeight="1" x14ac:dyDescent="0.3">
      <c r="A21" s="84" t="s">
        <v>319</v>
      </c>
      <c r="B21" s="69">
        <v>10.6</v>
      </c>
      <c r="C21" s="70">
        <v>1.3019553896</v>
      </c>
      <c r="D21" s="70">
        <v>2.0781253911999999</v>
      </c>
      <c r="E21" s="69">
        <v>12.6</v>
      </c>
      <c r="F21" s="70">
        <v>1.4502428581</v>
      </c>
      <c r="G21" s="70">
        <v>1.9740347920000001</v>
      </c>
      <c r="H21" s="69">
        <v>14.2</v>
      </c>
      <c r="I21" s="70">
        <v>1.4920668278</v>
      </c>
      <c r="J21" s="85">
        <v>1.7908220481999999</v>
      </c>
    </row>
    <row r="22" spans="1:12" s="62" customFormat="1" ht="18.899999999999999" customHeight="1" x14ac:dyDescent="0.3">
      <c r="A22" s="84" t="s">
        <v>320</v>
      </c>
      <c r="B22" s="69">
        <v>16</v>
      </c>
      <c r="C22" s="70">
        <v>2.5322065014000001</v>
      </c>
      <c r="D22" s="70">
        <v>2.9945402276999999</v>
      </c>
      <c r="E22" s="69">
        <v>20</v>
      </c>
      <c r="F22" s="70">
        <v>2.9653352311000001</v>
      </c>
      <c r="G22" s="70">
        <v>3.6084903617999999</v>
      </c>
      <c r="H22" s="69">
        <v>21.8</v>
      </c>
      <c r="I22" s="70">
        <v>2.9998623915999998</v>
      </c>
      <c r="J22" s="85">
        <v>3.7861349683999999</v>
      </c>
    </row>
    <row r="23" spans="1:12" s="62" customFormat="1" ht="18.899999999999999" customHeight="1" x14ac:dyDescent="0.3">
      <c r="A23" s="84" t="s">
        <v>321</v>
      </c>
      <c r="B23" s="69">
        <v>46.4</v>
      </c>
      <c r="C23" s="70">
        <v>2.6163249656000001</v>
      </c>
      <c r="D23" s="70">
        <v>2.4101392932999999</v>
      </c>
      <c r="E23" s="69">
        <v>44.8</v>
      </c>
      <c r="F23" s="70">
        <v>2.4811422114999999</v>
      </c>
      <c r="G23" s="70">
        <v>2.2041427295</v>
      </c>
      <c r="H23" s="69">
        <v>42.8</v>
      </c>
      <c r="I23" s="70">
        <v>2.3591925829</v>
      </c>
      <c r="J23" s="85">
        <v>1.927450602</v>
      </c>
    </row>
    <row r="24" spans="1:12" s="62" customFormat="1" ht="18.899999999999999" customHeight="1" x14ac:dyDescent="0.3">
      <c r="A24" s="84" t="s">
        <v>322</v>
      </c>
      <c r="B24" s="69">
        <v>56.6</v>
      </c>
      <c r="C24" s="70">
        <v>3.9952565151999999</v>
      </c>
      <c r="D24" s="70">
        <v>3.3841822075999999</v>
      </c>
      <c r="E24" s="69">
        <v>49.8</v>
      </c>
      <c r="F24" s="70">
        <v>3.4459375303000002</v>
      </c>
      <c r="G24" s="70">
        <v>2.9491542236999999</v>
      </c>
      <c r="H24" s="69">
        <v>41.8</v>
      </c>
      <c r="I24" s="70">
        <v>2.749565858</v>
      </c>
      <c r="J24" s="85">
        <v>2.4286993795999998</v>
      </c>
    </row>
    <row r="25" spans="1:12" s="62" customFormat="1" ht="18.899999999999999" customHeight="1" x14ac:dyDescent="0.3">
      <c r="A25" s="84" t="s">
        <v>303</v>
      </c>
      <c r="B25" s="69" t="s">
        <v>432</v>
      </c>
      <c r="C25" s="70" t="s">
        <v>432</v>
      </c>
      <c r="D25" s="70" t="s">
        <v>432</v>
      </c>
      <c r="E25" s="69" t="s">
        <v>432</v>
      </c>
      <c r="F25" s="70" t="s">
        <v>432</v>
      </c>
      <c r="G25" s="70" t="s">
        <v>432</v>
      </c>
      <c r="H25" s="69" t="s">
        <v>432</v>
      </c>
      <c r="I25" s="70" t="s">
        <v>432</v>
      </c>
      <c r="J25" s="85" t="s">
        <v>432</v>
      </c>
    </row>
    <row r="26" spans="1:12" s="62" customFormat="1" ht="18.899999999999999" customHeight="1" x14ac:dyDescent="0.3">
      <c r="A26" s="84" t="s">
        <v>323</v>
      </c>
      <c r="B26" s="69">
        <v>37.4</v>
      </c>
      <c r="C26" s="70">
        <v>2.2245485475</v>
      </c>
      <c r="D26" s="70">
        <v>2.6625244372000001</v>
      </c>
      <c r="E26" s="69">
        <v>43.2</v>
      </c>
      <c r="F26" s="70">
        <v>2.4759284732000002</v>
      </c>
      <c r="G26" s="70">
        <v>2.9202810244999999</v>
      </c>
      <c r="H26" s="69">
        <v>37.200000000000003</v>
      </c>
      <c r="I26" s="70">
        <v>2.0818409741999999</v>
      </c>
      <c r="J26" s="85">
        <v>2.3722520220000001</v>
      </c>
    </row>
    <row r="27" spans="1:12" s="62" customFormat="1" ht="18.899999999999999" customHeight="1" x14ac:dyDescent="0.3">
      <c r="A27" s="84" t="s">
        <v>324</v>
      </c>
      <c r="B27" s="69">
        <v>41.6</v>
      </c>
      <c r="C27" s="70">
        <v>2.8868440409999998</v>
      </c>
      <c r="D27" s="70">
        <v>3.2767449442999999</v>
      </c>
      <c r="E27" s="69">
        <v>46</v>
      </c>
      <c r="F27" s="70">
        <v>3.0678938242</v>
      </c>
      <c r="G27" s="70">
        <v>3.6477664222000001</v>
      </c>
      <c r="H27" s="69">
        <v>42.8</v>
      </c>
      <c r="I27" s="70">
        <v>2.8421919408999998</v>
      </c>
      <c r="J27" s="85">
        <v>3.4010571778999998</v>
      </c>
    </row>
    <row r="28" spans="1:12" s="62" customFormat="1" ht="18.899999999999999" customHeight="1" x14ac:dyDescent="0.3">
      <c r="A28" s="84" t="s">
        <v>325</v>
      </c>
      <c r="B28" s="69">
        <v>34.4</v>
      </c>
      <c r="C28" s="70">
        <v>2.7939313213000001</v>
      </c>
      <c r="D28" s="70">
        <v>3.4429205314</v>
      </c>
      <c r="E28" s="69">
        <v>31.4</v>
      </c>
      <c r="F28" s="70">
        <v>2.3522361225999999</v>
      </c>
      <c r="G28" s="70">
        <v>3.1789452792000001</v>
      </c>
      <c r="H28" s="69">
        <v>28.6</v>
      </c>
      <c r="I28" s="70">
        <v>2.0231459211999998</v>
      </c>
      <c r="J28" s="85">
        <v>2.7231252585000001</v>
      </c>
    </row>
    <row r="29" spans="1:12" s="62" customFormat="1" ht="18.899999999999999" customHeight="1" x14ac:dyDescent="0.3">
      <c r="A29" s="84" t="s">
        <v>326</v>
      </c>
      <c r="B29" s="69">
        <v>31.8</v>
      </c>
      <c r="C29" s="70">
        <v>5.0959905131000003</v>
      </c>
      <c r="D29" s="70">
        <v>5.6271556306999999</v>
      </c>
      <c r="E29" s="69">
        <v>31.2</v>
      </c>
      <c r="F29" s="70">
        <v>4.6332046332000001</v>
      </c>
      <c r="G29" s="70">
        <v>5.2974795679</v>
      </c>
      <c r="H29" s="69">
        <v>27.8</v>
      </c>
      <c r="I29" s="70">
        <v>4.0920866697999996</v>
      </c>
      <c r="J29" s="85">
        <v>4.5881241365000003</v>
      </c>
    </row>
    <row r="30" spans="1:12" ht="18.899999999999999" customHeight="1" x14ac:dyDescent="0.25">
      <c r="A30" s="86" t="s">
        <v>169</v>
      </c>
      <c r="B30" s="87">
        <v>886</v>
      </c>
      <c r="C30" s="88">
        <v>2.6149145754999998</v>
      </c>
      <c r="D30" s="88">
        <v>2.7763080382999998</v>
      </c>
      <c r="E30" s="87">
        <v>899.6</v>
      </c>
      <c r="F30" s="88">
        <v>2.4840823779000001</v>
      </c>
      <c r="G30" s="88">
        <v>2.5472676817000002</v>
      </c>
      <c r="H30" s="87">
        <v>886.2</v>
      </c>
      <c r="I30" s="88">
        <v>2.2912676382999999</v>
      </c>
      <c r="J30" s="89">
        <v>2.2662079129000001</v>
      </c>
    </row>
    <row r="31" spans="1:12" ht="18.899999999999999" customHeight="1" x14ac:dyDescent="0.25">
      <c r="A31" s="90" t="s">
        <v>29</v>
      </c>
      <c r="B31" s="91">
        <v>1553.2</v>
      </c>
      <c r="C31" s="92">
        <v>2.6481457865000002</v>
      </c>
      <c r="D31" s="92">
        <v>2.8021651403000001</v>
      </c>
      <c r="E31" s="91">
        <v>1560.4</v>
      </c>
      <c r="F31" s="92">
        <v>2.4942861920000001</v>
      </c>
      <c r="G31" s="92">
        <v>2.5705323195999998</v>
      </c>
      <c r="H31" s="91">
        <v>1544.2</v>
      </c>
      <c r="I31" s="92">
        <v>2.3198001144</v>
      </c>
      <c r="J31" s="93">
        <v>2.3198001144</v>
      </c>
      <c r="K31" s="94"/>
      <c r="L31" s="94"/>
    </row>
    <row r="32" spans="1:12" ht="18.899999999999999" customHeight="1" x14ac:dyDescent="0.25">
      <c r="A32" s="77" t="s">
        <v>423</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465</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473</v>
      </c>
      <c r="B1" s="61"/>
      <c r="C1" s="61"/>
      <c r="D1" s="61"/>
      <c r="E1" s="61"/>
      <c r="F1" s="61"/>
      <c r="G1" s="61"/>
      <c r="H1" s="61"/>
      <c r="I1" s="61"/>
      <c r="J1" s="61"/>
    </row>
    <row r="2" spans="1:16" s="62" customFormat="1" ht="18.899999999999999" customHeight="1" x14ac:dyDescent="0.3">
      <c r="A2" s="1" t="s">
        <v>469</v>
      </c>
      <c r="B2" s="63"/>
      <c r="C2" s="63"/>
      <c r="D2" s="63"/>
      <c r="E2" s="63"/>
      <c r="F2" s="63"/>
      <c r="G2" s="63"/>
      <c r="H2" s="63"/>
      <c r="I2" s="63"/>
      <c r="J2" s="63"/>
    </row>
    <row r="3" spans="1:16" s="66" customFormat="1" ht="54" customHeight="1" x14ac:dyDescent="0.3">
      <c r="A3" s="102" t="s">
        <v>451</v>
      </c>
      <c r="B3" s="64" t="s">
        <v>446</v>
      </c>
      <c r="C3" s="64" t="s">
        <v>458</v>
      </c>
      <c r="D3" s="64" t="s">
        <v>459</v>
      </c>
      <c r="E3" s="64" t="s">
        <v>447</v>
      </c>
      <c r="F3" s="64" t="s">
        <v>460</v>
      </c>
      <c r="G3" s="64" t="s">
        <v>461</v>
      </c>
      <c r="H3" s="64" t="s">
        <v>448</v>
      </c>
      <c r="I3" s="64" t="s">
        <v>462</v>
      </c>
      <c r="J3" s="65" t="s">
        <v>463</v>
      </c>
      <c r="O3" s="67"/>
      <c r="P3" s="67"/>
    </row>
    <row r="4" spans="1:16" s="62" customFormat="1" ht="18.899999999999999" customHeight="1" x14ac:dyDescent="0.3">
      <c r="A4" s="84" t="s">
        <v>327</v>
      </c>
      <c r="B4" s="69">
        <v>4</v>
      </c>
      <c r="C4" s="70">
        <v>1.3471642193</v>
      </c>
      <c r="D4" s="70">
        <v>2.3167862370000001</v>
      </c>
      <c r="E4" s="69">
        <v>4.4000000000000004</v>
      </c>
      <c r="F4" s="70">
        <v>1.2582213326</v>
      </c>
      <c r="G4" s="70">
        <v>1.9937119599999999</v>
      </c>
      <c r="H4" s="69">
        <v>4</v>
      </c>
      <c r="I4" s="70">
        <v>0.96033803900000003</v>
      </c>
      <c r="J4" s="85">
        <v>1.3860747713999999</v>
      </c>
    </row>
    <row r="5" spans="1:16" s="62" customFormat="1" ht="18.899999999999999" customHeight="1" x14ac:dyDescent="0.3">
      <c r="A5" s="84" t="s">
        <v>348</v>
      </c>
      <c r="B5" s="69">
        <v>4</v>
      </c>
      <c r="C5" s="70">
        <v>1.2263167576</v>
      </c>
      <c r="D5" s="70">
        <v>1.9215513958999999</v>
      </c>
      <c r="E5" s="69">
        <v>4.2</v>
      </c>
      <c r="F5" s="70">
        <v>1.1494882041000001</v>
      </c>
      <c r="G5" s="70">
        <v>1.6730582908</v>
      </c>
      <c r="H5" s="69">
        <v>3</v>
      </c>
      <c r="I5" s="70">
        <v>0.73381928480000003</v>
      </c>
      <c r="J5" s="85">
        <v>0.95802970119999997</v>
      </c>
    </row>
    <row r="6" spans="1:16" s="62" customFormat="1" ht="18.899999999999999" customHeight="1" x14ac:dyDescent="0.3">
      <c r="A6" s="84" t="s">
        <v>328</v>
      </c>
      <c r="B6" s="69">
        <v>4.2</v>
      </c>
      <c r="C6" s="70">
        <v>1.2026113847</v>
      </c>
      <c r="D6" s="70">
        <v>2.324128183</v>
      </c>
      <c r="E6" s="69">
        <v>5.2</v>
      </c>
      <c r="F6" s="70">
        <v>1.3276821732999999</v>
      </c>
      <c r="G6" s="70">
        <v>2.3490191692</v>
      </c>
      <c r="H6" s="69">
        <v>7</v>
      </c>
      <c r="I6" s="70">
        <v>1.4763571941</v>
      </c>
      <c r="J6" s="85">
        <v>2.2945407869999999</v>
      </c>
    </row>
    <row r="7" spans="1:16" s="62" customFormat="1" ht="18.899999999999999" customHeight="1" x14ac:dyDescent="0.3">
      <c r="A7" s="84" t="s">
        <v>343</v>
      </c>
      <c r="B7" s="69" t="s">
        <v>432</v>
      </c>
      <c r="C7" s="70" t="s">
        <v>432</v>
      </c>
      <c r="D7" s="70" t="s">
        <v>432</v>
      </c>
      <c r="E7" s="69">
        <v>1.8</v>
      </c>
      <c r="F7" s="70">
        <v>2.0129724894000001</v>
      </c>
      <c r="G7" s="70">
        <v>2.1143793351000002</v>
      </c>
      <c r="H7" s="69">
        <v>2.6</v>
      </c>
      <c r="I7" s="70">
        <v>2.7807486630999998</v>
      </c>
      <c r="J7" s="85">
        <v>2.7745704749</v>
      </c>
    </row>
    <row r="8" spans="1:16" s="62" customFormat="1" ht="18.899999999999999" customHeight="1" x14ac:dyDescent="0.3">
      <c r="A8" s="84" t="s">
        <v>329</v>
      </c>
      <c r="B8" s="69">
        <v>7.4</v>
      </c>
      <c r="C8" s="70">
        <v>1.7815870570000001</v>
      </c>
      <c r="D8" s="70">
        <v>2.4379839589999999</v>
      </c>
      <c r="E8" s="69">
        <v>7.2</v>
      </c>
      <c r="F8" s="70">
        <v>1.4971927636</v>
      </c>
      <c r="G8" s="70">
        <v>2.0326551344000001</v>
      </c>
      <c r="H8" s="69">
        <v>8.8000000000000007</v>
      </c>
      <c r="I8" s="70">
        <v>1.5223333217999999</v>
      </c>
      <c r="J8" s="85">
        <v>2.0224062061999999</v>
      </c>
    </row>
    <row r="9" spans="1:16" s="62" customFormat="1" ht="18.899999999999999" customHeight="1" x14ac:dyDescent="0.3">
      <c r="A9" s="84" t="s">
        <v>344</v>
      </c>
      <c r="B9" s="69">
        <v>6.2</v>
      </c>
      <c r="C9" s="70">
        <v>1.5663685514000001</v>
      </c>
      <c r="D9" s="70">
        <v>2.4290672983000001</v>
      </c>
      <c r="E9" s="69">
        <v>9</v>
      </c>
      <c r="F9" s="70">
        <v>1.8005761843999999</v>
      </c>
      <c r="G9" s="70">
        <v>2.5598826315999998</v>
      </c>
      <c r="H9" s="69">
        <v>12</v>
      </c>
      <c r="I9" s="70">
        <v>1.9108280255000001</v>
      </c>
      <c r="J9" s="85">
        <v>2.5461268671999999</v>
      </c>
    </row>
    <row r="10" spans="1:16" s="62" customFormat="1" ht="18.899999999999999" customHeight="1" x14ac:dyDescent="0.3">
      <c r="A10" s="84" t="s">
        <v>330</v>
      </c>
      <c r="B10" s="69">
        <v>7.8</v>
      </c>
      <c r="C10" s="70">
        <v>2.09767642</v>
      </c>
      <c r="D10" s="70">
        <v>2.0480457963999998</v>
      </c>
      <c r="E10" s="69">
        <v>9.8000000000000007</v>
      </c>
      <c r="F10" s="70">
        <v>2.5181150109999999</v>
      </c>
      <c r="G10" s="70">
        <v>2.4494360188000002</v>
      </c>
      <c r="H10" s="69">
        <v>9.6</v>
      </c>
      <c r="I10" s="70">
        <v>2.341806118</v>
      </c>
      <c r="J10" s="85">
        <v>2.2457750852</v>
      </c>
    </row>
    <row r="11" spans="1:16" s="62" customFormat="1" ht="18.899999999999999" customHeight="1" x14ac:dyDescent="0.3">
      <c r="A11" s="84" t="s">
        <v>331</v>
      </c>
      <c r="B11" s="69">
        <v>1.4</v>
      </c>
      <c r="C11" s="70">
        <v>0.73099415199999995</v>
      </c>
      <c r="D11" s="70">
        <v>1.4926588858000001</v>
      </c>
      <c r="E11" s="69">
        <v>1.2</v>
      </c>
      <c r="F11" s="70">
        <v>0.58451047249999999</v>
      </c>
      <c r="G11" s="70">
        <v>1.1249695819000001</v>
      </c>
      <c r="H11" s="69">
        <v>4.2</v>
      </c>
      <c r="I11" s="70">
        <v>1.8438844499</v>
      </c>
      <c r="J11" s="85">
        <v>3.3702496615999999</v>
      </c>
    </row>
    <row r="12" spans="1:16" s="62" customFormat="1" ht="18.899999999999999" customHeight="1" x14ac:dyDescent="0.3">
      <c r="A12" s="84" t="s">
        <v>207</v>
      </c>
      <c r="B12" s="69">
        <v>1.8</v>
      </c>
      <c r="C12" s="70">
        <v>0.9765625</v>
      </c>
      <c r="D12" s="70">
        <v>1.0096520341999999</v>
      </c>
      <c r="E12" s="69">
        <v>5</v>
      </c>
      <c r="F12" s="70">
        <v>2.5744001648000001</v>
      </c>
      <c r="G12" s="70">
        <v>2.6783187159000001</v>
      </c>
      <c r="H12" s="69">
        <v>6.4</v>
      </c>
      <c r="I12" s="70">
        <v>3.2115616218</v>
      </c>
      <c r="J12" s="85">
        <v>2.9910134238000001</v>
      </c>
    </row>
    <row r="13" spans="1:16" s="62" customFormat="1" ht="18.899999999999999" customHeight="1" x14ac:dyDescent="0.3">
      <c r="A13" s="84" t="s">
        <v>332</v>
      </c>
      <c r="B13" s="69">
        <v>8.4</v>
      </c>
      <c r="C13" s="70">
        <v>2.2157742021</v>
      </c>
      <c r="D13" s="70">
        <v>1.9391996593</v>
      </c>
      <c r="E13" s="69">
        <v>16</v>
      </c>
      <c r="F13" s="70">
        <v>3.63174142</v>
      </c>
      <c r="G13" s="70">
        <v>3.1451771048000001</v>
      </c>
      <c r="H13" s="69">
        <v>17.8</v>
      </c>
      <c r="I13" s="70">
        <v>3.5502014439999998</v>
      </c>
      <c r="J13" s="85">
        <v>3.0899930547999999</v>
      </c>
    </row>
    <row r="14" spans="1:16" s="62" customFormat="1" ht="18.899999999999999" customHeight="1" x14ac:dyDescent="0.3">
      <c r="A14" s="84" t="s">
        <v>345</v>
      </c>
      <c r="B14" s="69">
        <v>11.2</v>
      </c>
      <c r="C14" s="70">
        <v>2.581239917</v>
      </c>
      <c r="D14" s="70">
        <v>3.0756594481000001</v>
      </c>
      <c r="E14" s="69">
        <v>11</v>
      </c>
      <c r="F14" s="70">
        <v>2.0644870688000001</v>
      </c>
      <c r="G14" s="70">
        <v>2.4085960148000001</v>
      </c>
      <c r="H14" s="69">
        <v>15.6</v>
      </c>
      <c r="I14" s="70">
        <v>2.7029836780999998</v>
      </c>
      <c r="J14" s="85">
        <v>2.9537916842</v>
      </c>
    </row>
    <row r="15" spans="1:16" s="62" customFormat="1" ht="18.899999999999999" customHeight="1" x14ac:dyDescent="0.3">
      <c r="A15" s="84" t="s">
        <v>333</v>
      </c>
      <c r="B15" s="69">
        <v>19.600000000000001</v>
      </c>
      <c r="C15" s="70">
        <v>2.6201807389999998</v>
      </c>
      <c r="D15" s="70">
        <v>2.75947852</v>
      </c>
      <c r="E15" s="69">
        <v>18.600000000000001</v>
      </c>
      <c r="F15" s="70">
        <v>2.219994271</v>
      </c>
      <c r="G15" s="70">
        <v>2.2038565617999999</v>
      </c>
      <c r="H15" s="69">
        <v>25.2</v>
      </c>
      <c r="I15" s="70">
        <v>2.7065343471999999</v>
      </c>
      <c r="J15" s="85">
        <v>2.5779459104</v>
      </c>
    </row>
    <row r="16" spans="1:16" s="62" customFormat="1" ht="18.899999999999999" customHeight="1" x14ac:dyDescent="0.3">
      <c r="A16" s="84" t="s">
        <v>346</v>
      </c>
      <c r="B16" s="69">
        <v>8.4</v>
      </c>
      <c r="C16" s="70">
        <v>4.4043624160999997</v>
      </c>
      <c r="D16" s="70">
        <v>4.5747819472</v>
      </c>
      <c r="E16" s="69">
        <v>3.2</v>
      </c>
      <c r="F16" s="70">
        <v>1.5697046992999999</v>
      </c>
      <c r="G16" s="70">
        <v>1.5391562598999999</v>
      </c>
      <c r="H16" s="69">
        <v>4</v>
      </c>
      <c r="I16" s="70">
        <v>1.8096272168</v>
      </c>
      <c r="J16" s="85">
        <v>1.7544950659</v>
      </c>
    </row>
    <row r="17" spans="1:16" s="62" customFormat="1" ht="18.899999999999999" customHeight="1" x14ac:dyDescent="0.3">
      <c r="A17" s="84" t="s">
        <v>334</v>
      </c>
      <c r="B17" s="69">
        <v>2.6</v>
      </c>
      <c r="C17" s="70">
        <v>1.8510608002</v>
      </c>
      <c r="D17" s="70">
        <v>1.9287168953</v>
      </c>
      <c r="E17" s="69">
        <v>4</v>
      </c>
      <c r="F17" s="70">
        <v>2.8843380444000002</v>
      </c>
      <c r="G17" s="70">
        <v>2.9419940698999998</v>
      </c>
      <c r="H17" s="69">
        <v>2.2000000000000002</v>
      </c>
      <c r="I17" s="70">
        <v>1.6174092044999999</v>
      </c>
      <c r="J17" s="85">
        <v>1.5314493682999999</v>
      </c>
    </row>
    <row r="18" spans="1:16" s="62" customFormat="1" ht="18.899999999999999" customHeight="1" x14ac:dyDescent="0.3">
      <c r="A18" s="84" t="s">
        <v>335</v>
      </c>
      <c r="B18" s="69">
        <v>9.4</v>
      </c>
      <c r="C18" s="70">
        <v>3.3791070529999998</v>
      </c>
      <c r="D18" s="70">
        <v>2.6917689068000001</v>
      </c>
      <c r="E18" s="69">
        <v>8</v>
      </c>
      <c r="F18" s="70">
        <v>2.8015128168999999</v>
      </c>
      <c r="G18" s="70">
        <v>2.1057655945999998</v>
      </c>
      <c r="H18" s="69">
        <v>7.2</v>
      </c>
      <c r="I18" s="70">
        <v>2.4654156965</v>
      </c>
      <c r="J18" s="85">
        <v>1.7408134329</v>
      </c>
    </row>
    <row r="19" spans="1:16" s="62" customFormat="1" ht="18.899999999999999" customHeight="1" x14ac:dyDescent="0.3">
      <c r="A19" s="84" t="s">
        <v>336</v>
      </c>
      <c r="B19" s="69">
        <v>5.4</v>
      </c>
      <c r="C19" s="70">
        <v>2.4215246637000001</v>
      </c>
      <c r="D19" s="70">
        <v>2.2797234436</v>
      </c>
      <c r="E19" s="69">
        <v>6.6</v>
      </c>
      <c r="F19" s="70">
        <v>2.8453181583</v>
      </c>
      <c r="G19" s="70">
        <v>2.5984705733000002</v>
      </c>
      <c r="H19" s="69">
        <v>4.4000000000000004</v>
      </c>
      <c r="I19" s="70">
        <v>1.822549913</v>
      </c>
      <c r="J19" s="85">
        <v>1.6122121956</v>
      </c>
    </row>
    <row r="20" spans="1:16" s="62" customFormat="1" ht="18.899999999999999" customHeight="1" x14ac:dyDescent="0.3">
      <c r="A20" s="84" t="s">
        <v>337</v>
      </c>
      <c r="B20" s="69">
        <v>4.2</v>
      </c>
      <c r="C20" s="70">
        <v>1.9385211852999999</v>
      </c>
      <c r="D20" s="70">
        <v>1.9370222277</v>
      </c>
      <c r="E20" s="69">
        <v>5.2</v>
      </c>
      <c r="F20" s="70">
        <v>2.2992571631000001</v>
      </c>
      <c r="G20" s="70">
        <v>2.2827577506000001</v>
      </c>
      <c r="H20" s="69">
        <v>7.6</v>
      </c>
      <c r="I20" s="70">
        <v>3.1724828853</v>
      </c>
      <c r="J20" s="85">
        <v>3.1171826880000002</v>
      </c>
    </row>
    <row r="21" spans="1:16" s="62" customFormat="1" ht="18.899999999999999" customHeight="1" x14ac:dyDescent="0.3">
      <c r="A21" s="84" t="s">
        <v>338</v>
      </c>
      <c r="B21" s="69">
        <v>5.2</v>
      </c>
      <c r="C21" s="70">
        <v>2.4523674778000002</v>
      </c>
      <c r="D21" s="70">
        <v>2.5199311780000002</v>
      </c>
      <c r="E21" s="69">
        <v>5</v>
      </c>
      <c r="F21" s="70">
        <v>2.2956841139000002</v>
      </c>
      <c r="G21" s="70">
        <v>2.4082850232999999</v>
      </c>
      <c r="H21" s="69">
        <v>5</v>
      </c>
      <c r="I21" s="70">
        <v>2.2295549808000001</v>
      </c>
      <c r="J21" s="85">
        <v>2.2911537253000001</v>
      </c>
    </row>
    <row r="22" spans="1:16" s="62" customFormat="1" ht="18.899999999999999" customHeight="1" x14ac:dyDescent="0.3">
      <c r="A22" s="84" t="s">
        <v>347</v>
      </c>
      <c r="B22" s="69">
        <v>16.600000000000001</v>
      </c>
      <c r="C22" s="70">
        <v>4.0900803232999996</v>
      </c>
      <c r="D22" s="70">
        <v>3.3512762622999999</v>
      </c>
      <c r="E22" s="69">
        <v>10</v>
      </c>
      <c r="F22" s="70">
        <v>2.4586939418</v>
      </c>
      <c r="G22" s="70">
        <v>2.045546517</v>
      </c>
      <c r="H22" s="69">
        <v>10.6</v>
      </c>
      <c r="I22" s="70">
        <v>2.5450180071999999</v>
      </c>
      <c r="J22" s="85">
        <v>2.0925796922000002</v>
      </c>
    </row>
    <row r="23" spans="1:16" s="62" customFormat="1" ht="18.899999999999999" customHeight="1" x14ac:dyDescent="0.3">
      <c r="A23" s="84" t="s">
        <v>339</v>
      </c>
      <c r="B23" s="69">
        <v>15</v>
      </c>
      <c r="C23" s="70">
        <v>2.9331247556000002</v>
      </c>
      <c r="D23" s="70">
        <v>2.6953118848000002</v>
      </c>
      <c r="E23" s="69">
        <v>15.2</v>
      </c>
      <c r="F23" s="70">
        <v>2.5536776317999998</v>
      </c>
      <c r="G23" s="70">
        <v>2.4450124944999998</v>
      </c>
      <c r="H23" s="69">
        <v>23.4</v>
      </c>
      <c r="I23" s="70">
        <v>3.5185853481999998</v>
      </c>
      <c r="J23" s="85">
        <v>3.3624238499999999</v>
      </c>
    </row>
    <row r="24" spans="1:16" s="62" customFormat="1" ht="18.899999999999999" customHeight="1" x14ac:dyDescent="0.3">
      <c r="A24" s="84" t="s">
        <v>340</v>
      </c>
      <c r="B24" s="69">
        <v>6</v>
      </c>
      <c r="C24" s="70">
        <v>1.9071837253999999</v>
      </c>
      <c r="D24" s="70">
        <v>2.4857550549999998</v>
      </c>
      <c r="E24" s="69">
        <v>6.2</v>
      </c>
      <c r="F24" s="70">
        <v>1.9421125172</v>
      </c>
      <c r="G24" s="70">
        <v>2.5019127333000002</v>
      </c>
      <c r="H24" s="69">
        <v>8.4</v>
      </c>
      <c r="I24" s="70">
        <v>2.5328669642000001</v>
      </c>
      <c r="J24" s="85">
        <v>3.0826756415999998</v>
      </c>
    </row>
    <row r="25" spans="1:16" s="62" customFormat="1" ht="18.899999999999999" customHeight="1" x14ac:dyDescent="0.3">
      <c r="A25" s="84" t="s">
        <v>341</v>
      </c>
      <c r="B25" s="69">
        <v>21.2</v>
      </c>
      <c r="C25" s="70">
        <v>3.0353358913999999</v>
      </c>
      <c r="D25" s="70">
        <v>2.8880036946000001</v>
      </c>
      <c r="E25" s="69">
        <v>21.8</v>
      </c>
      <c r="F25" s="70">
        <v>2.9765968485999998</v>
      </c>
      <c r="G25" s="70">
        <v>2.7804984543</v>
      </c>
      <c r="H25" s="69">
        <v>22.6</v>
      </c>
      <c r="I25" s="70">
        <v>3.0115665476000002</v>
      </c>
      <c r="J25" s="85">
        <v>2.7232635748999998</v>
      </c>
    </row>
    <row r="26" spans="1:16" s="62" customFormat="1" ht="18.899999999999999" customHeight="1" x14ac:dyDescent="0.3">
      <c r="A26" s="84" t="s">
        <v>342</v>
      </c>
      <c r="B26" s="69">
        <v>6.2</v>
      </c>
      <c r="C26" s="70">
        <v>2.5548046810999998</v>
      </c>
      <c r="D26" s="70">
        <v>2.6150242619999999</v>
      </c>
      <c r="E26" s="69">
        <v>5.8</v>
      </c>
      <c r="F26" s="70">
        <v>2.3422986835000001</v>
      </c>
      <c r="G26" s="70">
        <v>2.3482179645999999</v>
      </c>
      <c r="H26" s="69">
        <v>9</v>
      </c>
      <c r="I26" s="70">
        <v>3.6002880230000001</v>
      </c>
      <c r="J26" s="85">
        <v>3.6390772009000001</v>
      </c>
    </row>
    <row r="27" spans="1:16" s="62" customFormat="1" ht="18.899999999999999" customHeight="1" x14ac:dyDescent="0.3">
      <c r="A27" s="86" t="s">
        <v>174</v>
      </c>
      <c r="B27" s="87">
        <v>177.2</v>
      </c>
      <c r="C27" s="88">
        <v>2.3261125828</v>
      </c>
      <c r="D27" s="88">
        <v>2.6030555901999999</v>
      </c>
      <c r="E27" s="87">
        <v>184.4</v>
      </c>
      <c r="F27" s="88">
        <v>2.1999470295000001</v>
      </c>
      <c r="G27" s="88">
        <v>2.4126876000999999</v>
      </c>
      <c r="H27" s="87">
        <v>220.6</v>
      </c>
      <c r="I27" s="88">
        <v>2.3942919039000001</v>
      </c>
      <c r="J27" s="89">
        <v>2.5343293999999998</v>
      </c>
    </row>
    <row r="28" spans="1:16" ht="18.899999999999999" customHeight="1" x14ac:dyDescent="0.25">
      <c r="A28" s="90" t="s">
        <v>29</v>
      </c>
      <c r="B28" s="91">
        <v>1553.2</v>
      </c>
      <c r="C28" s="92">
        <v>2.6481457865000002</v>
      </c>
      <c r="D28" s="92">
        <v>2.8021651403000001</v>
      </c>
      <c r="E28" s="91">
        <v>1560.4</v>
      </c>
      <c r="F28" s="92">
        <v>2.4942861920000001</v>
      </c>
      <c r="G28" s="92">
        <v>2.5705323195999998</v>
      </c>
      <c r="H28" s="91">
        <v>1544.2</v>
      </c>
      <c r="I28" s="92">
        <v>2.3198001144</v>
      </c>
      <c r="J28" s="93">
        <v>2.3198001144</v>
      </c>
      <c r="K28" s="94"/>
      <c r="L28" s="94"/>
    </row>
    <row r="29" spans="1:16" ht="18.899999999999999" customHeight="1" x14ac:dyDescent="0.25">
      <c r="A29" s="77" t="s">
        <v>423</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465</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474</v>
      </c>
      <c r="B1" s="61"/>
      <c r="C1" s="61"/>
      <c r="D1" s="61"/>
      <c r="E1" s="61"/>
      <c r="F1" s="61"/>
      <c r="G1" s="61"/>
      <c r="H1" s="61"/>
      <c r="I1" s="61"/>
      <c r="J1" s="61"/>
    </row>
    <row r="2" spans="1:16" s="62" customFormat="1" ht="18.899999999999999" customHeight="1" x14ac:dyDescent="0.3">
      <c r="A2" s="1" t="s">
        <v>469</v>
      </c>
      <c r="B2" s="63"/>
      <c r="C2" s="63"/>
      <c r="D2" s="63"/>
      <c r="E2" s="63"/>
      <c r="F2" s="63"/>
      <c r="G2" s="63"/>
      <c r="H2" s="63"/>
      <c r="I2" s="63"/>
      <c r="J2" s="63"/>
    </row>
    <row r="3" spans="1:16" s="66" customFormat="1" ht="54" customHeight="1" x14ac:dyDescent="0.3">
      <c r="A3" s="102" t="s">
        <v>451</v>
      </c>
      <c r="B3" s="64" t="s">
        <v>446</v>
      </c>
      <c r="C3" s="64" t="s">
        <v>458</v>
      </c>
      <c r="D3" s="64" t="s">
        <v>459</v>
      </c>
      <c r="E3" s="64" t="s">
        <v>447</v>
      </c>
      <c r="F3" s="64" t="s">
        <v>460</v>
      </c>
      <c r="G3" s="64" t="s">
        <v>461</v>
      </c>
      <c r="H3" s="64" t="s">
        <v>448</v>
      </c>
      <c r="I3" s="64" t="s">
        <v>462</v>
      </c>
      <c r="J3" s="65" t="s">
        <v>463</v>
      </c>
      <c r="O3" s="67"/>
      <c r="P3" s="67"/>
    </row>
    <row r="4" spans="1:16" s="62" customFormat="1" ht="18.899999999999999" customHeight="1" x14ac:dyDescent="0.3">
      <c r="A4" s="84" t="s">
        <v>349</v>
      </c>
      <c r="B4" s="69">
        <v>10</v>
      </c>
      <c r="C4" s="70">
        <v>1.4982620161</v>
      </c>
      <c r="D4" s="70">
        <v>2.1940105130999998</v>
      </c>
      <c r="E4" s="69">
        <v>14.8</v>
      </c>
      <c r="F4" s="70">
        <v>2.0009193412999999</v>
      </c>
      <c r="G4" s="70">
        <v>2.7238994208</v>
      </c>
      <c r="H4" s="69">
        <v>13.8</v>
      </c>
      <c r="I4" s="70">
        <v>1.6208978365</v>
      </c>
      <c r="J4" s="85">
        <v>1.9763718111999999</v>
      </c>
    </row>
    <row r="5" spans="1:16" s="62" customFormat="1" ht="18.899999999999999" customHeight="1" x14ac:dyDescent="0.3">
      <c r="A5" s="84" t="s">
        <v>357</v>
      </c>
      <c r="B5" s="69">
        <v>12.4</v>
      </c>
      <c r="C5" s="70">
        <v>2.3310899726000001</v>
      </c>
      <c r="D5" s="70">
        <v>2.3831550265999999</v>
      </c>
      <c r="E5" s="69">
        <v>11.4</v>
      </c>
      <c r="F5" s="70">
        <v>2.0880650596999999</v>
      </c>
      <c r="G5" s="70">
        <v>1.9220274297</v>
      </c>
      <c r="H5" s="69">
        <v>13</v>
      </c>
      <c r="I5" s="70">
        <v>2.2990945104999998</v>
      </c>
      <c r="J5" s="85">
        <v>1.9258572143999999</v>
      </c>
    </row>
    <row r="6" spans="1:16" s="62" customFormat="1" ht="18.899999999999999" customHeight="1" x14ac:dyDescent="0.3">
      <c r="A6" s="84" t="s">
        <v>350</v>
      </c>
      <c r="B6" s="69">
        <v>11.4</v>
      </c>
      <c r="C6" s="70">
        <v>2.8876842799000002</v>
      </c>
      <c r="D6" s="70">
        <v>3.9482596651000001</v>
      </c>
      <c r="E6" s="69">
        <v>12.6</v>
      </c>
      <c r="F6" s="70">
        <v>2.5621212736999999</v>
      </c>
      <c r="G6" s="70">
        <v>3.4853105018999999</v>
      </c>
      <c r="H6" s="69">
        <v>11</v>
      </c>
      <c r="I6" s="70">
        <v>2.1326095386000001</v>
      </c>
      <c r="J6" s="85">
        <v>2.6172426663000001</v>
      </c>
    </row>
    <row r="7" spans="1:16" s="62" customFormat="1" ht="18.899999999999999" customHeight="1" x14ac:dyDescent="0.3">
      <c r="A7" s="84" t="s">
        <v>358</v>
      </c>
      <c r="B7" s="69">
        <v>10.4</v>
      </c>
      <c r="C7" s="70">
        <v>1.1622708985000001</v>
      </c>
      <c r="D7" s="70">
        <v>1.726059931</v>
      </c>
      <c r="E7" s="69">
        <v>19.2</v>
      </c>
      <c r="F7" s="70">
        <v>1.985481169</v>
      </c>
      <c r="G7" s="70">
        <v>2.6014398236999998</v>
      </c>
      <c r="H7" s="69">
        <v>13.2</v>
      </c>
      <c r="I7" s="70">
        <v>1.3076816389999999</v>
      </c>
      <c r="J7" s="85">
        <v>1.4999076754</v>
      </c>
    </row>
    <row r="8" spans="1:16" s="62" customFormat="1" ht="18.899999999999999" customHeight="1" x14ac:dyDescent="0.3">
      <c r="A8" s="84" t="s">
        <v>359</v>
      </c>
      <c r="B8" s="69">
        <v>7.4</v>
      </c>
      <c r="C8" s="70">
        <v>3.2976827094000001</v>
      </c>
      <c r="D8" s="70">
        <v>3.1227735686</v>
      </c>
      <c r="E8" s="69">
        <v>9</v>
      </c>
      <c r="F8" s="70">
        <v>3.8301132011000001</v>
      </c>
      <c r="G8" s="70">
        <v>3.5609126615000002</v>
      </c>
      <c r="H8" s="69">
        <v>6.4</v>
      </c>
      <c r="I8" s="70">
        <v>2.6520802254000002</v>
      </c>
      <c r="J8" s="85">
        <v>2.3995911961999998</v>
      </c>
    </row>
    <row r="9" spans="1:16" s="62" customFormat="1" ht="18.899999999999999" customHeight="1" x14ac:dyDescent="0.3">
      <c r="A9" s="84" t="s">
        <v>360</v>
      </c>
      <c r="B9" s="69">
        <v>18.600000000000001</v>
      </c>
      <c r="C9" s="70">
        <v>1.9799450725000001</v>
      </c>
      <c r="D9" s="70">
        <v>2.3479035121999998</v>
      </c>
      <c r="E9" s="69">
        <v>19.8</v>
      </c>
      <c r="F9" s="70">
        <v>2.0064856100999999</v>
      </c>
      <c r="G9" s="70">
        <v>2.2187676572999999</v>
      </c>
      <c r="H9" s="69">
        <v>18.2</v>
      </c>
      <c r="I9" s="70">
        <v>1.762472885</v>
      </c>
      <c r="J9" s="85">
        <v>1.8049956523999999</v>
      </c>
    </row>
    <row r="10" spans="1:16" s="62" customFormat="1" ht="18.899999999999999" customHeight="1" x14ac:dyDescent="0.3">
      <c r="A10" s="84" t="s">
        <v>351</v>
      </c>
      <c r="B10" s="69">
        <v>5</v>
      </c>
      <c r="C10" s="70">
        <v>2.7062134660999999</v>
      </c>
      <c r="D10" s="70">
        <v>2.9900478768999998</v>
      </c>
      <c r="E10" s="69">
        <v>4</v>
      </c>
      <c r="F10" s="70">
        <v>2.0874647739999999</v>
      </c>
      <c r="G10" s="70">
        <v>2.2151078158000002</v>
      </c>
      <c r="H10" s="69">
        <v>3.2</v>
      </c>
      <c r="I10" s="70">
        <v>1.6437230327000001</v>
      </c>
      <c r="J10" s="85">
        <v>1.6215420820999999</v>
      </c>
    </row>
    <row r="11" spans="1:16" s="62" customFormat="1" ht="18.899999999999999" customHeight="1" x14ac:dyDescent="0.3">
      <c r="A11" s="84" t="s">
        <v>352</v>
      </c>
      <c r="B11" s="69">
        <v>10.6</v>
      </c>
      <c r="C11" s="70">
        <v>2.7014628676000001</v>
      </c>
      <c r="D11" s="70">
        <v>2.3198721218</v>
      </c>
      <c r="E11" s="69">
        <v>11.4</v>
      </c>
      <c r="F11" s="70">
        <v>2.7694101642</v>
      </c>
      <c r="G11" s="70">
        <v>2.2235512654999998</v>
      </c>
      <c r="H11" s="69">
        <v>12.8</v>
      </c>
      <c r="I11" s="70">
        <v>2.9572128269000002</v>
      </c>
      <c r="J11" s="85">
        <v>2.2180564069000002</v>
      </c>
    </row>
    <row r="12" spans="1:16" s="62" customFormat="1" ht="18.899999999999999" customHeight="1" x14ac:dyDescent="0.3">
      <c r="A12" s="84" t="s">
        <v>353</v>
      </c>
      <c r="B12" s="69">
        <v>12.8</v>
      </c>
      <c r="C12" s="70">
        <v>2.9072408467000002</v>
      </c>
      <c r="D12" s="70">
        <v>3.0680868059000002</v>
      </c>
      <c r="E12" s="69">
        <v>10</v>
      </c>
      <c r="F12" s="70">
        <v>2.0687657743000001</v>
      </c>
      <c r="G12" s="70">
        <v>2.1209635616</v>
      </c>
      <c r="H12" s="69">
        <v>11.6</v>
      </c>
      <c r="I12" s="70">
        <v>2.2372227580000001</v>
      </c>
      <c r="J12" s="85">
        <v>2.1524135489999998</v>
      </c>
    </row>
    <row r="13" spans="1:16" s="62" customFormat="1" ht="18.899999999999999" customHeight="1" x14ac:dyDescent="0.3">
      <c r="A13" s="84" t="s">
        <v>354</v>
      </c>
      <c r="B13" s="69">
        <v>6.2</v>
      </c>
      <c r="C13" s="70">
        <v>2.5762486495000001</v>
      </c>
      <c r="D13" s="70">
        <v>2.6045499585999998</v>
      </c>
      <c r="E13" s="69">
        <v>5.2</v>
      </c>
      <c r="F13" s="70">
        <v>2.1564236543000002</v>
      </c>
      <c r="G13" s="70">
        <v>2.1275841284000001</v>
      </c>
      <c r="H13" s="69">
        <v>4.4000000000000004</v>
      </c>
      <c r="I13" s="70">
        <v>1.7981201470999999</v>
      </c>
      <c r="J13" s="85">
        <v>1.6433969704</v>
      </c>
    </row>
    <row r="14" spans="1:16" s="62" customFormat="1" ht="18.899999999999999" customHeight="1" x14ac:dyDescent="0.3">
      <c r="A14" s="84" t="s">
        <v>361</v>
      </c>
      <c r="B14" s="69">
        <v>10.4</v>
      </c>
      <c r="C14" s="70">
        <v>3.7583116508000001</v>
      </c>
      <c r="D14" s="70">
        <v>4.5945200313000001</v>
      </c>
      <c r="E14" s="69">
        <v>9.1999999999999993</v>
      </c>
      <c r="F14" s="70">
        <v>3.1968865105000002</v>
      </c>
      <c r="G14" s="70">
        <v>3.9405970104999999</v>
      </c>
      <c r="H14" s="69">
        <v>7.4</v>
      </c>
      <c r="I14" s="70">
        <v>2.4643665912000001</v>
      </c>
      <c r="J14" s="85">
        <v>2.7521990736999999</v>
      </c>
    </row>
    <row r="15" spans="1:16" s="62" customFormat="1" ht="18.899999999999999" customHeight="1" x14ac:dyDescent="0.3">
      <c r="A15" s="84" t="s">
        <v>355</v>
      </c>
      <c r="B15" s="69">
        <v>20.8</v>
      </c>
      <c r="C15" s="70">
        <v>3.9750793105</v>
      </c>
      <c r="D15" s="70">
        <v>3.3700722523</v>
      </c>
      <c r="E15" s="69">
        <v>18.600000000000001</v>
      </c>
      <c r="F15" s="70">
        <v>3.4161034380999999</v>
      </c>
      <c r="G15" s="70">
        <v>2.7435502267</v>
      </c>
      <c r="H15" s="69">
        <v>21.8</v>
      </c>
      <c r="I15" s="70">
        <v>3.8886906885000001</v>
      </c>
      <c r="J15" s="85">
        <v>3.0152803670999999</v>
      </c>
    </row>
    <row r="16" spans="1:16" s="62" customFormat="1" ht="18.899999999999999" customHeight="1" x14ac:dyDescent="0.3">
      <c r="A16" s="84" t="s">
        <v>362</v>
      </c>
      <c r="B16" s="69">
        <v>8.6</v>
      </c>
      <c r="C16" s="70">
        <v>2.8013029316</v>
      </c>
      <c r="D16" s="70">
        <v>2.9886765500000001</v>
      </c>
      <c r="E16" s="69">
        <v>7.8</v>
      </c>
      <c r="F16" s="70">
        <v>2.5917065391</v>
      </c>
      <c r="G16" s="70">
        <v>2.6115311709000002</v>
      </c>
      <c r="H16" s="69">
        <v>7.8</v>
      </c>
      <c r="I16" s="70">
        <v>2.4667931689000002</v>
      </c>
      <c r="J16" s="85">
        <v>2.4239427444000001</v>
      </c>
    </row>
    <row r="17" spans="1:16" s="62" customFormat="1" ht="18.899999999999999" customHeight="1" x14ac:dyDescent="0.3">
      <c r="A17" s="84" t="s">
        <v>363</v>
      </c>
      <c r="B17" s="69">
        <v>6.6</v>
      </c>
      <c r="C17" s="70">
        <v>2.7824620573000001</v>
      </c>
      <c r="D17" s="70">
        <v>3.8429978638</v>
      </c>
      <c r="E17" s="69">
        <v>5.4</v>
      </c>
      <c r="F17" s="70">
        <v>2.1171489061000002</v>
      </c>
      <c r="G17" s="70">
        <v>2.7285840575</v>
      </c>
      <c r="H17" s="69">
        <v>4.2</v>
      </c>
      <c r="I17" s="70">
        <v>1.6163793102999999</v>
      </c>
      <c r="J17" s="85">
        <v>1.9273511496</v>
      </c>
    </row>
    <row r="18" spans="1:16" s="62" customFormat="1" ht="18.899999999999999" customHeight="1" x14ac:dyDescent="0.3">
      <c r="A18" s="84" t="s">
        <v>356</v>
      </c>
      <c r="B18" s="69">
        <v>6</v>
      </c>
      <c r="C18" s="70">
        <v>6.4419153961999998</v>
      </c>
      <c r="D18" s="70">
        <v>13.511279562</v>
      </c>
      <c r="E18" s="69">
        <v>3.2</v>
      </c>
      <c r="F18" s="70">
        <v>3.1853474020000001</v>
      </c>
      <c r="G18" s="70">
        <v>6.8697740379000001</v>
      </c>
      <c r="H18" s="69">
        <v>1.4</v>
      </c>
      <c r="I18" s="70">
        <v>1.2903225806</v>
      </c>
      <c r="J18" s="85">
        <v>2.6385918483999999</v>
      </c>
    </row>
    <row r="19" spans="1:16" s="62" customFormat="1" ht="18.899999999999999" customHeight="1" x14ac:dyDescent="0.3">
      <c r="A19" s="86" t="s">
        <v>49</v>
      </c>
      <c r="B19" s="87">
        <v>157.19999999999999</v>
      </c>
      <c r="C19" s="88">
        <v>2.4763002939000001</v>
      </c>
      <c r="D19" s="88">
        <v>2.9007558067999999</v>
      </c>
      <c r="E19" s="87">
        <v>161.6</v>
      </c>
      <c r="F19" s="88">
        <v>2.3825250047000002</v>
      </c>
      <c r="G19" s="88">
        <v>2.6254736111999999</v>
      </c>
      <c r="H19" s="87">
        <v>150.19999999999999</v>
      </c>
      <c r="I19" s="88">
        <v>2.1000707480999998</v>
      </c>
      <c r="J19" s="89">
        <v>2.1456726921999998</v>
      </c>
    </row>
    <row r="20" spans="1:16" ht="18.899999999999999" customHeight="1" x14ac:dyDescent="0.25">
      <c r="A20" s="90" t="s">
        <v>29</v>
      </c>
      <c r="B20" s="91">
        <v>1553.2</v>
      </c>
      <c r="C20" s="92">
        <v>2.6481457865000002</v>
      </c>
      <c r="D20" s="92">
        <v>2.8021651403000001</v>
      </c>
      <c r="E20" s="91">
        <v>1560.4</v>
      </c>
      <c r="F20" s="92">
        <v>2.4942861920000001</v>
      </c>
      <c r="G20" s="92">
        <v>2.5705323195999998</v>
      </c>
      <c r="H20" s="91">
        <v>1544.2</v>
      </c>
      <c r="I20" s="92">
        <v>2.3198001144</v>
      </c>
      <c r="J20" s="93">
        <v>2.3198001144</v>
      </c>
      <c r="K20" s="94"/>
      <c r="L20" s="94"/>
    </row>
    <row r="21" spans="1:16" ht="18.899999999999999" customHeight="1" x14ac:dyDescent="0.25">
      <c r="A21" s="77" t="s">
        <v>423</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465</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475</v>
      </c>
      <c r="B1" s="61"/>
      <c r="C1" s="61"/>
      <c r="D1" s="61"/>
      <c r="E1" s="61"/>
      <c r="F1" s="61"/>
      <c r="G1" s="61"/>
      <c r="H1" s="61"/>
      <c r="I1" s="61"/>
      <c r="J1" s="61"/>
    </row>
    <row r="2" spans="1:16" s="62" customFormat="1" ht="18.899999999999999" customHeight="1" x14ac:dyDescent="0.3">
      <c r="A2" s="1" t="s">
        <v>469</v>
      </c>
      <c r="B2" s="63"/>
      <c r="C2" s="63"/>
      <c r="D2" s="63"/>
      <c r="E2" s="63"/>
      <c r="F2" s="63"/>
      <c r="G2" s="63"/>
      <c r="H2" s="63"/>
      <c r="I2" s="63"/>
      <c r="J2" s="63"/>
    </row>
    <row r="3" spans="1:16" s="66" customFormat="1" ht="54" customHeight="1" x14ac:dyDescent="0.3">
      <c r="A3" s="102" t="s">
        <v>451</v>
      </c>
      <c r="B3" s="64" t="s">
        <v>446</v>
      </c>
      <c r="C3" s="64" t="s">
        <v>458</v>
      </c>
      <c r="D3" s="64" t="s">
        <v>459</v>
      </c>
      <c r="E3" s="64" t="s">
        <v>447</v>
      </c>
      <c r="F3" s="64" t="s">
        <v>460</v>
      </c>
      <c r="G3" s="64" t="s">
        <v>461</v>
      </c>
      <c r="H3" s="64" t="s">
        <v>448</v>
      </c>
      <c r="I3" s="64" t="s">
        <v>462</v>
      </c>
      <c r="J3" s="65" t="s">
        <v>463</v>
      </c>
      <c r="O3" s="67"/>
      <c r="P3" s="67"/>
    </row>
    <row r="4" spans="1:16" s="62" customFormat="1" ht="18.899999999999999" customHeight="1" x14ac:dyDescent="0.3">
      <c r="A4" s="84" t="s">
        <v>379</v>
      </c>
      <c r="B4" s="69">
        <v>12.4</v>
      </c>
      <c r="C4" s="70">
        <v>1.8024827747000001</v>
      </c>
      <c r="D4" s="70">
        <v>1.7409149434</v>
      </c>
      <c r="E4" s="69">
        <v>11.8</v>
      </c>
      <c r="F4" s="70">
        <v>1.6366612111000001</v>
      </c>
      <c r="G4" s="70">
        <v>1.5548512451000001</v>
      </c>
      <c r="H4" s="69">
        <v>13.4</v>
      </c>
      <c r="I4" s="70">
        <v>1.7991890223</v>
      </c>
      <c r="J4" s="85">
        <v>1.6885171836999999</v>
      </c>
    </row>
    <row r="5" spans="1:16" s="62" customFormat="1" ht="18.899999999999999" customHeight="1" x14ac:dyDescent="0.3">
      <c r="A5" s="84" t="s">
        <v>364</v>
      </c>
      <c r="B5" s="69">
        <v>21.8</v>
      </c>
      <c r="C5" s="70">
        <v>2.7802576202</v>
      </c>
      <c r="D5" s="70">
        <v>2.4475028248999999</v>
      </c>
      <c r="E5" s="69">
        <v>19.600000000000001</v>
      </c>
      <c r="F5" s="70">
        <v>2.5188916877</v>
      </c>
      <c r="G5" s="70">
        <v>2.2126454094999999</v>
      </c>
      <c r="H5" s="69">
        <v>18</v>
      </c>
      <c r="I5" s="70">
        <v>2.2889114953999998</v>
      </c>
      <c r="J5" s="85">
        <v>1.9530497489</v>
      </c>
    </row>
    <row r="6" spans="1:16" s="62" customFormat="1" ht="18.899999999999999" customHeight="1" x14ac:dyDescent="0.3">
      <c r="A6" s="84" t="s">
        <v>397</v>
      </c>
      <c r="B6" s="69">
        <v>7.6</v>
      </c>
      <c r="C6" s="70">
        <v>1.7871419837</v>
      </c>
      <c r="D6" s="70">
        <v>1.9152517417999999</v>
      </c>
      <c r="E6" s="69">
        <v>7.6</v>
      </c>
      <c r="F6" s="70">
        <v>1.612492574</v>
      </c>
      <c r="G6" s="70">
        <v>1.7971118434</v>
      </c>
      <c r="H6" s="69">
        <v>9.1999999999999993</v>
      </c>
      <c r="I6" s="70">
        <v>1.6762015815</v>
      </c>
      <c r="J6" s="85">
        <v>1.8501917624999999</v>
      </c>
    </row>
    <row r="7" spans="1:16" s="62" customFormat="1" ht="18.899999999999999" customHeight="1" x14ac:dyDescent="0.3">
      <c r="A7" s="84" t="s">
        <v>365</v>
      </c>
      <c r="B7" s="69">
        <v>12.8</v>
      </c>
      <c r="C7" s="70">
        <v>2.2954700334</v>
      </c>
      <c r="D7" s="70">
        <v>1.9767279551000001</v>
      </c>
      <c r="E7" s="69">
        <v>13.8</v>
      </c>
      <c r="F7" s="70">
        <v>2.3592969979</v>
      </c>
      <c r="G7" s="70">
        <v>2.0217431329000002</v>
      </c>
      <c r="H7" s="69">
        <v>12.2</v>
      </c>
      <c r="I7" s="70">
        <v>1.9615409350999999</v>
      </c>
      <c r="J7" s="85">
        <v>1.7279082694000001</v>
      </c>
    </row>
    <row r="8" spans="1:16" s="62" customFormat="1" ht="18.899999999999999" customHeight="1" x14ac:dyDescent="0.3">
      <c r="A8" s="84" t="s">
        <v>366</v>
      </c>
      <c r="B8" s="69">
        <v>13.2</v>
      </c>
      <c r="C8" s="70">
        <v>2.4943310658</v>
      </c>
      <c r="D8" s="70">
        <v>2.0509581195000002</v>
      </c>
      <c r="E8" s="69">
        <v>14.2</v>
      </c>
      <c r="F8" s="70">
        <v>2.6968511413999998</v>
      </c>
      <c r="G8" s="70">
        <v>2.2058189125999998</v>
      </c>
      <c r="H8" s="69">
        <v>12</v>
      </c>
      <c r="I8" s="70">
        <v>2.2530980098</v>
      </c>
      <c r="J8" s="85">
        <v>1.7697266181</v>
      </c>
    </row>
    <row r="9" spans="1:16" s="62" customFormat="1" ht="18.899999999999999" customHeight="1" x14ac:dyDescent="0.3">
      <c r="A9" s="84" t="s">
        <v>378</v>
      </c>
      <c r="B9" s="69">
        <v>4.5999999999999996</v>
      </c>
      <c r="C9" s="70">
        <v>1.3890566494000001</v>
      </c>
      <c r="D9" s="70">
        <v>1.7062392182999999</v>
      </c>
      <c r="E9" s="69">
        <v>7.2</v>
      </c>
      <c r="F9" s="70">
        <v>1.9446845290000001</v>
      </c>
      <c r="G9" s="70">
        <v>2.1549338469000001</v>
      </c>
      <c r="H9" s="69">
        <v>7.8</v>
      </c>
      <c r="I9" s="70">
        <v>1.9111089332</v>
      </c>
      <c r="J9" s="85">
        <v>1.8798559201</v>
      </c>
    </row>
    <row r="10" spans="1:16" s="62" customFormat="1" ht="18.899999999999999" customHeight="1" x14ac:dyDescent="0.3">
      <c r="A10" s="84" t="s">
        <v>367</v>
      </c>
      <c r="B10" s="69">
        <v>8.8000000000000007</v>
      </c>
      <c r="C10" s="70">
        <v>2.8647698417999998</v>
      </c>
      <c r="D10" s="70">
        <v>2.6512391005999998</v>
      </c>
      <c r="E10" s="69">
        <v>9.4</v>
      </c>
      <c r="F10" s="70">
        <v>3.1350053361999999</v>
      </c>
      <c r="G10" s="70">
        <v>2.874521289</v>
      </c>
      <c r="H10" s="69">
        <v>7.6</v>
      </c>
      <c r="I10" s="70">
        <v>2.5936796122999999</v>
      </c>
      <c r="J10" s="85">
        <v>2.2122121342000001</v>
      </c>
    </row>
    <row r="11" spans="1:16" s="62" customFormat="1" ht="18.899999999999999" customHeight="1" x14ac:dyDescent="0.3">
      <c r="A11" s="84" t="s">
        <v>368</v>
      </c>
      <c r="B11" s="69">
        <v>14.6</v>
      </c>
      <c r="C11" s="70">
        <v>4.6325675847000003</v>
      </c>
      <c r="D11" s="70">
        <v>3.2808556944</v>
      </c>
      <c r="E11" s="69">
        <v>10.4</v>
      </c>
      <c r="F11" s="70">
        <v>3.3505154638999999</v>
      </c>
      <c r="G11" s="70">
        <v>2.3649610001000001</v>
      </c>
      <c r="H11" s="69">
        <v>10</v>
      </c>
      <c r="I11" s="70">
        <v>3.3075345637</v>
      </c>
      <c r="J11" s="85">
        <v>2.2426146985000002</v>
      </c>
    </row>
    <row r="12" spans="1:16" s="62" customFormat="1" ht="18.899999999999999" customHeight="1" x14ac:dyDescent="0.3">
      <c r="A12" s="84" t="s">
        <v>369</v>
      </c>
      <c r="B12" s="69">
        <v>23.8</v>
      </c>
      <c r="C12" s="70">
        <v>3.6370304716000001</v>
      </c>
      <c r="D12" s="70">
        <v>3.3807564883999999</v>
      </c>
      <c r="E12" s="69">
        <v>17.399999999999999</v>
      </c>
      <c r="F12" s="70">
        <v>2.5694793112999998</v>
      </c>
      <c r="G12" s="70">
        <v>2.3523952919000002</v>
      </c>
      <c r="H12" s="69">
        <v>14.6</v>
      </c>
      <c r="I12" s="70">
        <v>2.0906721654</v>
      </c>
      <c r="J12" s="85">
        <v>1.9118447214000001</v>
      </c>
    </row>
    <row r="13" spans="1:16" s="62" customFormat="1" ht="18.899999999999999" customHeight="1" x14ac:dyDescent="0.3">
      <c r="A13" s="84" t="s">
        <v>370</v>
      </c>
      <c r="B13" s="69">
        <v>17.600000000000001</v>
      </c>
      <c r="C13" s="70">
        <v>2.4269836454</v>
      </c>
      <c r="D13" s="70">
        <v>2.0643813765000001</v>
      </c>
      <c r="E13" s="69">
        <v>16.8</v>
      </c>
      <c r="F13" s="70">
        <v>2.3453205271000002</v>
      </c>
      <c r="G13" s="70">
        <v>1.9648783286</v>
      </c>
      <c r="H13" s="69">
        <v>14</v>
      </c>
      <c r="I13" s="70">
        <v>1.9696671263000001</v>
      </c>
      <c r="J13" s="85">
        <v>1.6733650221</v>
      </c>
    </row>
    <row r="14" spans="1:16" s="62" customFormat="1" ht="18.899999999999999" customHeight="1" x14ac:dyDescent="0.3">
      <c r="A14" s="84" t="s">
        <v>371</v>
      </c>
      <c r="B14" s="69">
        <v>24.2</v>
      </c>
      <c r="C14" s="70">
        <v>3.8772109714999998</v>
      </c>
      <c r="D14" s="70">
        <v>3.0726671581999998</v>
      </c>
      <c r="E14" s="69">
        <v>17.8</v>
      </c>
      <c r="F14" s="70">
        <v>2.9057429234000001</v>
      </c>
      <c r="G14" s="70">
        <v>2.3372545061999999</v>
      </c>
      <c r="H14" s="69">
        <v>15</v>
      </c>
      <c r="I14" s="70">
        <v>2.5020850709000002</v>
      </c>
      <c r="J14" s="85">
        <v>2.0110939554999998</v>
      </c>
    </row>
    <row r="15" spans="1:16" s="62" customFormat="1" ht="18.899999999999999" customHeight="1" x14ac:dyDescent="0.3">
      <c r="A15" s="84" t="s">
        <v>372</v>
      </c>
      <c r="B15" s="69">
        <v>20.2</v>
      </c>
      <c r="C15" s="70">
        <v>4.2531688213000001</v>
      </c>
      <c r="D15" s="70">
        <v>3.0083629029000001</v>
      </c>
      <c r="E15" s="69">
        <v>20.2</v>
      </c>
      <c r="F15" s="70">
        <v>4.2585487203000003</v>
      </c>
      <c r="G15" s="70">
        <v>3.0320262892000001</v>
      </c>
      <c r="H15" s="69">
        <v>16</v>
      </c>
      <c r="I15" s="70">
        <v>3.3019646690000002</v>
      </c>
      <c r="J15" s="85">
        <v>2.3436793465000001</v>
      </c>
    </row>
    <row r="16" spans="1:16" s="62" customFormat="1" ht="18.899999999999999" customHeight="1" x14ac:dyDescent="0.3">
      <c r="A16" s="84" t="s">
        <v>373</v>
      </c>
      <c r="B16" s="69">
        <v>14.2</v>
      </c>
      <c r="C16" s="70">
        <v>5.1809690600999998</v>
      </c>
      <c r="D16" s="70">
        <v>3.7734293532000001</v>
      </c>
      <c r="E16" s="69">
        <v>9</v>
      </c>
      <c r="F16" s="70">
        <v>3.2131381649000001</v>
      </c>
      <c r="G16" s="70">
        <v>2.3290985932999999</v>
      </c>
      <c r="H16" s="69">
        <v>6.4</v>
      </c>
      <c r="I16" s="70">
        <v>2.3376433633000002</v>
      </c>
      <c r="J16" s="85">
        <v>1.6755454911000001</v>
      </c>
    </row>
    <row r="17" spans="1:12" s="62" customFormat="1" ht="18.899999999999999" customHeight="1" x14ac:dyDescent="0.3">
      <c r="A17" s="84" t="s">
        <v>377</v>
      </c>
      <c r="B17" s="69">
        <v>5.8</v>
      </c>
      <c r="C17" s="70">
        <v>2.0486012998000001</v>
      </c>
      <c r="D17" s="70">
        <v>1.5189257223999999</v>
      </c>
      <c r="E17" s="69">
        <v>7.8</v>
      </c>
      <c r="F17" s="70">
        <v>2.6362038663999998</v>
      </c>
      <c r="G17" s="70">
        <v>1.9566586952</v>
      </c>
      <c r="H17" s="69">
        <v>7.2</v>
      </c>
      <c r="I17" s="70">
        <v>2.2326966012999998</v>
      </c>
      <c r="J17" s="85">
        <v>1.7153891613000001</v>
      </c>
    </row>
    <row r="18" spans="1:12" s="62" customFormat="1" ht="18.899999999999999" customHeight="1" x14ac:dyDescent="0.3">
      <c r="A18" s="84" t="s">
        <v>374</v>
      </c>
      <c r="B18" s="69">
        <v>15.8</v>
      </c>
      <c r="C18" s="70">
        <v>4.4131612759000003</v>
      </c>
      <c r="D18" s="70">
        <v>4.2162727972000003</v>
      </c>
      <c r="E18" s="69">
        <v>11.4</v>
      </c>
      <c r="F18" s="70">
        <v>3.1507379360000001</v>
      </c>
      <c r="G18" s="70">
        <v>2.8770147378000002</v>
      </c>
      <c r="H18" s="69">
        <v>12.2</v>
      </c>
      <c r="I18" s="70">
        <v>3.3507278220000001</v>
      </c>
      <c r="J18" s="85">
        <v>2.9071893463</v>
      </c>
    </row>
    <row r="19" spans="1:12" s="62" customFormat="1" ht="18.899999999999999" customHeight="1" x14ac:dyDescent="0.3">
      <c r="A19" s="84" t="s">
        <v>375</v>
      </c>
      <c r="B19" s="69">
        <v>10.8</v>
      </c>
      <c r="C19" s="70">
        <v>2.5302220972999998</v>
      </c>
      <c r="D19" s="70">
        <v>2.8511194030999998</v>
      </c>
      <c r="E19" s="69">
        <v>11.8</v>
      </c>
      <c r="F19" s="70">
        <v>2.8564512225000001</v>
      </c>
      <c r="G19" s="70">
        <v>3.0669793887000001</v>
      </c>
      <c r="H19" s="69">
        <v>9.1999999999999993</v>
      </c>
      <c r="I19" s="70">
        <v>2.2660098521999998</v>
      </c>
      <c r="J19" s="85">
        <v>2.2515187856000001</v>
      </c>
    </row>
    <row r="20" spans="1:12" s="62" customFormat="1" ht="18.899999999999999" customHeight="1" x14ac:dyDescent="0.3">
      <c r="A20" s="84" t="s">
        <v>376</v>
      </c>
      <c r="B20" s="69">
        <v>10.199999999999999</v>
      </c>
      <c r="C20" s="70">
        <v>2.4529844644000001</v>
      </c>
      <c r="D20" s="70">
        <v>2.0663720671000001</v>
      </c>
      <c r="E20" s="69">
        <v>8.8000000000000007</v>
      </c>
      <c r="F20" s="70">
        <v>1.8297500728</v>
      </c>
      <c r="G20" s="70">
        <v>1.6424872952</v>
      </c>
      <c r="H20" s="69">
        <v>12.2</v>
      </c>
      <c r="I20" s="70">
        <v>2.3246065318000002</v>
      </c>
      <c r="J20" s="85">
        <v>2.1471346430999998</v>
      </c>
    </row>
    <row r="21" spans="1:12" s="62" customFormat="1" ht="18.899999999999999" customHeight="1" x14ac:dyDescent="0.3">
      <c r="A21" s="86" t="s">
        <v>172</v>
      </c>
      <c r="B21" s="87">
        <v>238.4</v>
      </c>
      <c r="C21" s="88">
        <v>2.9165076288999998</v>
      </c>
      <c r="D21" s="88">
        <v>2.601721033</v>
      </c>
      <c r="E21" s="87">
        <v>215</v>
      </c>
      <c r="F21" s="88">
        <v>2.5672806647000002</v>
      </c>
      <c r="G21" s="88">
        <v>2.2762014975999998</v>
      </c>
      <c r="H21" s="87">
        <v>197</v>
      </c>
      <c r="I21" s="88">
        <v>2.2847308076999999</v>
      </c>
      <c r="J21" s="89">
        <v>2.0028286173000001</v>
      </c>
    </row>
    <row r="22" spans="1:12" ht="18.899999999999999" customHeight="1" x14ac:dyDescent="0.25">
      <c r="A22" s="90" t="s">
        <v>29</v>
      </c>
      <c r="B22" s="91">
        <v>1553.2</v>
      </c>
      <c r="C22" s="92">
        <v>2.6481457865000002</v>
      </c>
      <c r="D22" s="92">
        <v>2.8021651403000001</v>
      </c>
      <c r="E22" s="91">
        <v>1560.4</v>
      </c>
      <c r="F22" s="92">
        <v>2.4942861920000001</v>
      </c>
      <c r="G22" s="92">
        <v>2.5705323195999998</v>
      </c>
      <c r="H22" s="91">
        <v>1544.2</v>
      </c>
      <c r="I22" s="92">
        <v>2.3198001144</v>
      </c>
      <c r="J22" s="93">
        <v>2.3198001144</v>
      </c>
      <c r="K22" s="94"/>
      <c r="L22" s="94"/>
    </row>
    <row r="23" spans="1:12" ht="18.899999999999999" customHeight="1" x14ac:dyDescent="0.25">
      <c r="A23" s="77" t="s">
        <v>423</v>
      </c>
    </row>
    <row r="25" spans="1:12" ht="15.6" x14ac:dyDescent="0.3">
      <c r="A25" s="121" t="s">
        <v>465</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476</v>
      </c>
      <c r="B1" s="61"/>
      <c r="C1" s="61"/>
      <c r="D1" s="61"/>
      <c r="E1" s="61"/>
      <c r="F1" s="61"/>
      <c r="G1" s="61"/>
      <c r="H1" s="61"/>
      <c r="I1" s="61"/>
      <c r="J1" s="61"/>
    </row>
    <row r="2" spans="1:16" s="62" customFormat="1" ht="18.899999999999999" customHeight="1" x14ac:dyDescent="0.3">
      <c r="A2" s="1" t="s">
        <v>469</v>
      </c>
      <c r="B2" s="63"/>
      <c r="C2" s="63"/>
      <c r="D2" s="63"/>
      <c r="E2" s="63"/>
      <c r="F2" s="63"/>
      <c r="G2" s="63"/>
      <c r="H2" s="63"/>
      <c r="I2" s="63"/>
      <c r="J2" s="63"/>
    </row>
    <row r="3" spans="1:16" s="66" customFormat="1" ht="54" customHeight="1" x14ac:dyDescent="0.3">
      <c r="A3" s="102" t="s">
        <v>451</v>
      </c>
      <c r="B3" s="64" t="s">
        <v>446</v>
      </c>
      <c r="C3" s="64" t="s">
        <v>458</v>
      </c>
      <c r="D3" s="64" t="s">
        <v>459</v>
      </c>
      <c r="E3" s="64" t="s">
        <v>447</v>
      </c>
      <c r="F3" s="64" t="s">
        <v>460</v>
      </c>
      <c r="G3" s="64" t="s">
        <v>461</v>
      </c>
      <c r="H3" s="64" t="s">
        <v>448</v>
      </c>
      <c r="I3" s="64" t="s">
        <v>462</v>
      </c>
      <c r="J3" s="65" t="s">
        <v>463</v>
      </c>
      <c r="O3" s="67"/>
      <c r="P3" s="67"/>
    </row>
    <row r="4" spans="1:16" s="62" customFormat="1" ht="56.25" customHeight="1" x14ac:dyDescent="0.3">
      <c r="A4" s="95" t="s">
        <v>390</v>
      </c>
      <c r="B4" s="69">
        <v>7.8</v>
      </c>
      <c r="C4" s="70">
        <v>1.8914593336000001</v>
      </c>
      <c r="D4" s="70">
        <v>2.3179661313</v>
      </c>
      <c r="E4" s="69">
        <v>7.4</v>
      </c>
      <c r="F4" s="70">
        <v>1.7876987003</v>
      </c>
      <c r="G4" s="70">
        <v>2.0457352472000001</v>
      </c>
      <c r="H4" s="69">
        <v>4.8</v>
      </c>
      <c r="I4" s="70">
        <v>1.1721039264999999</v>
      </c>
      <c r="J4" s="85">
        <v>1.213687111</v>
      </c>
    </row>
    <row r="5" spans="1:16" s="62" customFormat="1" ht="56.25" customHeight="1" x14ac:dyDescent="0.3">
      <c r="A5" s="95" t="s">
        <v>380</v>
      </c>
      <c r="B5" s="69" t="s">
        <v>432</v>
      </c>
      <c r="C5" s="70" t="s">
        <v>432</v>
      </c>
      <c r="D5" s="70" t="s">
        <v>432</v>
      </c>
      <c r="E5" s="69" t="s">
        <v>432</v>
      </c>
      <c r="F5" s="70" t="s">
        <v>432</v>
      </c>
      <c r="G5" s="70" t="s">
        <v>432</v>
      </c>
      <c r="H5" s="69" t="s">
        <v>432</v>
      </c>
      <c r="I5" s="70" t="s">
        <v>432</v>
      </c>
      <c r="J5" s="85" t="s">
        <v>432</v>
      </c>
    </row>
    <row r="6" spans="1:16" s="62" customFormat="1" ht="56.25" customHeight="1" x14ac:dyDescent="0.3">
      <c r="A6" s="95" t="s">
        <v>391</v>
      </c>
      <c r="B6" s="69">
        <v>6</v>
      </c>
      <c r="C6" s="70">
        <v>1.1679059446</v>
      </c>
      <c r="D6" s="70">
        <v>2.8936162198000002</v>
      </c>
      <c r="E6" s="69">
        <v>9.1999999999999993</v>
      </c>
      <c r="F6" s="70">
        <v>1.6982316239999999</v>
      </c>
      <c r="G6" s="70">
        <v>3.5319356119999998</v>
      </c>
      <c r="H6" s="69">
        <v>8.6</v>
      </c>
      <c r="I6" s="70">
        <v>1.578908717</v>
      </c>
      <c r="J6" s="85">
        <v>2.7952712037</v>
      </c>
    </row>
    <row r="7" spans="1:16" s="62" customFormat="1" ht="56.25" customHeight="1" x14ac:dyDescent="0.3">
      <c r="A7" s="95" t="s">
        <v>389</v>
      </c>
      <c r="B7" s="69">
        <v>10.4</v>
      </c>
      <c r="C7" s="70">
        <v>2.3355041545000002</v>
      </c>
      <c r="D7" s="70">
        <v>3.6155767326000001</v>
      </c>
      <c r="E7" s="69">
        <v>9.4</v>
      </c>
      <c r="F7" s="70">
        <v>2.0088904086000001</v>
      </c>
      <c r="G7" s="70">
        <v>2.8975868379</v>
      </c>
      <c r="H7" s="69">
        <v>9.4</v>
      </c>
      <c r="I7" s="70">
        <v>1.9701542589000001</v>
      </c>
      <c r="J7" s="85">
        <v>2.4963800960000002</v>
      </c>
    </row>
    <row r="8" spans="1:16" s="62" customFormat="1" ht="56.25" customHeight="1" x14ac:dyDescent="0.3">
      <c r="A8" s="95" t="s">
        <v>394</v>
      </c>
      <c r="B8" s="69">
        <v>1.6</v>
      </c>
      <c r="C8" s="70">
        <v>3.7789324515999998</v>
      </c>
      <c r="D8" s="70">
        <v>6.7629385351</v>
      </c>
      <c r="E8" s="69" t="s">
        <v>432</v>
      </c>
      <c r="F8" s="70" t="s">
        <v>432</v>
      </c>
      <c r="G8" s="70" t="s">
        <v>432</v>
      </c>
      <c r="H8" s="69" t="s">
        <v>432</v>
      </c>
      <c r="I8" s="70" t="s">
        <v>432</v>
      </c>
      <c r="J8" s="85" t="s">
        <v>432</v>
      </c>
    </row>
    <row r="9" spans="1:16" s="62" customFormat="1" ht="56.25" customHeight="1" x14ac:dyDescent="0.3">
      <c r="A9" s="95" t="s">
        <v>395</v>
      </c>
      <c r="B9" s="69">
        <v>2</v>
      </c>
      <c r="C9" s="70">
        <v>3.9261876718000002</v>
      </c>
      <c r="D9" s="70">
        <v>6.6486982509999999</v>
      </c>
      <c r="E9" s="69" t="s">
        <v>432</v>
      </c>
      <c r="F9" s="70" t="s">
        <v>432</v>
      </c>
      <c r="G9" s="70" t="s">
        <v>432</v>
      </c>
      <c r="H9" s="69" t="s">
        <v>432</v>
      </c>
      <c r="I9" s="70" t="s">
        <v>432</v>
      </c>
      <c r="J9" s="85" t="s">
        <v>432</v>
      </c>
    </row>
    <row r="10" spans="1:16" s="62" customFormat="1" ht="56.25" customHeight="1" x14ac:dyDescent="0.3">
      <c r="A10" s="95" t="s">
        <v>396</v>
      </c>
      <c r="B10" s="69">
        <v>1.6</v>
      </c>
      <c r="C10" s="70">
        <v>2.9706646862000001</v>
      </c>
      <c r="D10" s="70">
        <v>5.1103015170999999</v>
      </c>
      <c r="E10" s="69">
        <v>1.2</v>
      </c>
      <c r="F10" s="70">
        <v>2.1428571429000001</v>
      </c>
      <c r="G10" s="70">
        <v>3.3746394185000002</v>
      </c>
      <c r="H10" s="69">
        <v>2.4</v>
      </c>
      <c r="I10" s="70">
        <v>4.4166359956000001</v>
      </c>
      <c r="J10" s="85">
        <v>6.5739647357999997</v>
      </c>
    </row>
    <row r="11" spans="1:16" s="62" customFormat="1" ht="56.25" customHeight="1" x14ac:dyDescent="0.3">
      <c r="A11" s="95" t="s">
        <v>383</v>
      </c>
      <c r="B11" s="69">
        <v>6</v>
      </c>
      <c r="C11" s="70">
        <v>5.1903114187000003</v>
      </c>
      <c r="D11" s="70">
        <v>10.490485467999999</v>
      </c>
      <c r="E11" s="69">
        <v>7.2</v>
      </c>
      <c r="F11" s="70">
        <v>5.4836252855999996</v>
      </c>
      <c r="G11" s="70">
        <v>10.979439329</v>
      </c>
      <c r="H11" s="69">
        <v>2.8</v>
      </c>
      <c r="I11" s="70">
        <v>1.8908698000999999</v>
      </c>
      <c r="J11" s="85">
        <v>3.3758249473999999</v>
      </c>
    </row>
    <row r="12" spans="1:16" s="62" customFormat="1" ht="56.25" customHeight="1" x14ac:dyDescent="0.3">
      <c r="A12" s="95" t="s">
        <v>384</v>
      </c>
      <c r="B12" s="69">
        <v>6.2</v>
      </c>
      <c r="C12" s="70">
        <v>4.1739598760999996</v>
      </c>
      <c r="D12" s="70">
        <v>9.4736206573999997</v>
      </c>
      <c r="E12" s="69">
        <v>4.4000000000000004</v>
      </c>
      <c r="F12" s="70">
        <v>2.6812918952000002</v>
      </c>
      <c r="G12" s="70">
        <v>5.8157077142000002</v>
      </c>
      <c r="H12" s="69">
        <v>5.4</v>
      </c>
      <c r="I12" s="70">
        <v>2.9775033083000002</v>
      </c>
      <c r="J12" s="85">
        <v>5.7993017561000002</v>
      </c>
    </row>
    <row r="13" spans="1:16" s="62" customFormat="1" ht="56.25" customHeight="1" x14ac:dyDescent="0.3">
      <c r="A13" s="95" t="s">
        <v>392</v>
      </c>
      <c r="B13" s="69">
        <v>1.2</v>
      </c>
      <c r="C13" s="70">
        <v>1.15406809</v>
      </c>
      <c r="D13" s="70">
        <v>2.3003070698000001</v>
      </c>
      <c r="E13" s="69">
        <v>1.2</v>
      </c>
      <c r="F13" s="70">
        <v>1.039320977</v>
      </c>
      <c r="G13" s="70">
        <v>2.0987862613999999</v>
      </c>
      <c r="H13" s="69">
        <v>3.2</v>
      </c>
      <c r="I13" s="70">
        <v>2.6972353338000001</v>
      </c>
      <c r="J13" s="85">
        <v>4.9109182716999999</v>
      </c>
    </row>
    <row r="14" spans="1:16" s="62" customFormat="1" ht="56.25" customHeight="1" x14ac:dyDescent="0.3">
      <c r="A14" s="95" t="s">
        <v>393</v>
      </c>
      <c r="B14" s="69">
        <v>2.2000000000000002</v>
      </c>
      <c r="C14" s="70">
        <v>2.3295213892</v>
      </c>
      <c r="D14" s="70">
        <v>3.6961455939999999</v>
      </c>
      <c r="E14" s="69">
        <v>4.8</v>
      </c>
      <c r="F14" s="70">
        <v>4.5095828636000004</v>
      </c>
      <c r="G14" s="70">
        <v>7.2500892597000002</v>
      </c>
      <c r="H14" s="69">
        <v>1.2</v>
      </c>
      <c r="I14" s="70">
        <v>1.0281014393000001</v>
      </c>
      <c r="J14" s="85">
        <v>1.6011882084</v>
      </c>
    </row>
    <row r="15" spans="1:16" s="62" customFormat="1" ht="56.25" customHeight="1" x14ac:dyDescent="0.3">
      <c r="A15" s="95" t="s">
        <v>385</v>
      </c>
      <c r="B15" s="69">
        <v>2</v>
      </c>
      <c r="C15" s="70">
        <v>2.5484199796000002</v>
      </c>
      <c r="D15" s="70">
        <v>5.3821643571999997</v>
      </c>
      <c r="E15" s="69">
        <v>2.8</v>
      </c>
      <c r="F15" s="70">
        <v>3.2603632976000001</v>
      </c>
      <c r="G15" s="70">
        <v>6.6491658330999996</v>
      </c>
      <c r="H15" s="69">
        <v>2.2000000000000002</v>
      </c>
      <c r="I15" s="70">
        <v>2.4336283185999998</v>
      </c>
      <c r="J15" s="85">
        <v>4.5986610110999999</v>
      </c>
    </row>
    <row r="16" spans="1:16" s="62" customFormat="1" ht="56.25" customHeight="1" x14ac:dyDescent="0.3">
      <c r="A16" s="95" t="s">
        <v>388</v>
      </c>
      <c r="B16" s="69" t="s">
        <v>432</v>
      </c>
      <c r="C16" s="70" t="s">
        <v>432</v>
      </c>
      <c r="D16" s="70" t="s">
        <v>432</v>
      </c>
      <c r="E16" s="69">
        <v>3</v>
      </c>
      <c r="F16" s="70">
        <v>7.3277967758000004</v>
      </c>
      <c r="G16" s="70">
        <v>14.702794868</v>
      </c>
      <c r="H16" s="69" t="s">
        <v>432</v>
      </c>
      <c r="I16" s="70" t="s">
        <v>432</v>
      </c>
      <c r="J16" s="85" t="s">
        <v>432</v>
      </c>
    </row>
    <row r="17" spans="1:12" s="62" customFormat="1" ht="56.25" customHeight="1" x14ac:dyDescent="0.3">
      <c r="A17" s="95" t="s">
        <v>387</v>
      </c>
      <c r="B17" s="69">
        <v>9.8000000000000007</v>
      </c>
      <c r="C17" s="70">
        <v>5.8731871030000002</v>
      </c>
      <c r="D17" s="70">
        <v>13.465328572000001</v>
      </c>
      <c r="E17" s="69">
        <v>8</v>
      </c>
      <c r="F17" s="70">
        <v>4.1305245766000001</v>
      </c>
      <c r="G17" s="70">
        <v>9.2135911033000006</v>
      </c>
      <c r="H17" s="69">
        <v>7.2</v>
      </c>
      <c r="I17" s="70">
        <v>3.3082154016</v>
      </c>
      <c r="J17" s="85">
        <v>6.7264557126</v>
      </c>
    </row>
    <row r="18" spans="1:12" s="62" customFormat="1" ht="56.25" customHeight="1" x14ac:dyDescent="0.3">
      <c r="A18" s="95" t="s">
        <v>386</v>
      </c>
      <c r="B18" s="69">
        <v>3</v>
      </c>
      <c r="C18" s="70">
        <v>3.6746692797999998</v>
      </c>
      <c r="D18" s="70">
        <v>8.1332455643999992</v>
      </c>
      <c r="E18" s="69">
        <v>4</v>
      </c>
      <c r="F18" s="70">
        <v>4.2983021706000004</v>
      </c>
      <c r="G18" s="70">
        <v>9.4535889932000003</v>
      </c>
      <c r="H18" s="69">
        <v>2.2000000000000002</v>
      </c>
      <c r="I18" s="70">
        <v>2.2204279370000002</v>
      </c>
      <c r="J18" s="85">
        <v>4.3807485646000002</v>
      </c>
    </row>
    <row r="19" spans="1:12" s="62" customFormat="1" ht="18.600000000000001" customHeight="1" x14ac:dyDescent="0.3">
      <c r="A19" s="86" t="s">
        <v>170</v>
      </c>
      <c r="B19" s="87">
        <v>61.8</v>
      </c>
      <c r="C19" s="88">
        <v>2.5831800702000001</v>
      </c>
      <c r="D19" s="88">
        <v>4.6998517888000002</v>
      </c>
      <c r="E19" s="87">
        <v>64.2</v>
      </c>
      <c r="F19" s="88">
        <v>2.5105387881999999</v>
      </c>
      <c r="G19" s="88">
        <v>4.2621790737999996</v>
      </c>
      <c r="H19" s="87">
        <v>51.8</v>
      </c>
      <c r="I19" s="88">
        <v>1.9557059041</v>
      </c>
      <c r="J19" s="89">
        <v>2.9858349799999999</v>
      </c>
    </row>
    <row r="20" spans="1:12" ht="18.899999999999999" customHeight="1" x14ac:dyDescent="0.25">
      <c r="A20" s="90" t="s">
        <v>29</v>
      </c>
      <c r="B20" s="91">
        <v>1553.2</v>
      </c>
      <c r="C20" s="92">
        <v>2.6481457865000002</v>
      </c>
      <c r="D20" s="92">
        <v>2.8021651403000001</v>
      </c>
      <c r="E20" s="91">
        <v>1560.4</v>
      </c>
      <c r="F20" s="92">
        <v>2.4942861920000001</v>
      </c>
      <c r="G20" s="92">
        <v>2.5705323195999998</v>
      </c>
      <c r="H20" s="91">
        <v>1544.2</v>
      </c>
      <c r="I20" s="92">
        <v>2.3198001144</v>
      </c>
      <c r="J20" s="93">
        <v>2.3198001144</v>
      </c>
      <c r="K20" s="94"/>
      <c r="L20" s="94"/>
    </row>
    <row r="21" spans="1:12" ht="18.899999999999999" customHeight="1" x14ac:dyDescent="0.25">
      <c r="A21" s="77" t="s">
        <v>423</v>
      </c>
    </row>
    <row r="23" spans="1:12" ht="15.6" x14ac:dyDescent="0.3">
      <c r="A23" s="121" t="s">
        <v>465</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9" customWidth="1"/>
    <col min="2" max="2" width="17" style="78"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477</v>
      </c>
      <c r="B1" s="61"/>
      <c r="C1" s="61"/>
      <c r="D1" s="61"/>
      <c r="E1" s="61"/>
    </row>
    <row r="2" spans="1:8" s="62" customFormat="1" ht="18.899999999999999" customHeight="1" x14ac:dyDescent="0.3">
      <c r="A2" s="1" t="s">
        <v>468</v>
      </c>
      <c r="B2" s="63"/>
      <c r="C2" s="63"/>
      <c r="D2" s="63"/>
      <c r="E2" s="96"/>
    </row>
    <row r="3" spans="1:8" ht="31.2" x14ac:dyDescent="0.25">
      <c r="A3" s="81" t="s">
        <v>30</v>
      </c>
      <c r="B3" s="82" t="s">
        <v>452</v>
      </c>
      <c r="C3" s="82" t="s">
        <v>453</v>
      </c>
      <c r="D3" s="83" t="s">
        <v>454</v>
      </c>
      <c r="H3" s="79"/>
    </row>
    <row r="4" spans="1:8" ht="18.899999999999999" customHeight="1" x14ac:dyDescent="0.25">
      <c r="A4" s="84" t="s">
        <v>177</v>
      </c>
      <c r="B4" s="85">
        <v>2.4437110020000001</v>
      </c>
      <c r="C4" s="85">
        <v>2.6264818856000001</v>
      </c>
      <c r="D4" s="85">
        <v>1.9191209061000001</v>
      </c>
      <c r="F4" s="41"/>
      <c r="G4" s="42"/>
      <c r="H4" s="42"/>
    </row>
    <row r="5" spans="1:8" ht="18.899999999999999" customHeight="1" x14ac:dyDescent="0.25">
      <c r="A5" s="84" t="s">
        <v>33</v>
      </c>
      <c r="B5" s="85">
        <v>2.9264085208999999</v>
      </c>
      <c r="C5" s="85">
        <v>2.3302521512999999</v>
      </c>
      <c r="D5" s="85">
        <v>2.1059323701000001</v>
      </c>
      <c r="F5" s="59"/>
      <c r="G5" s="58"/>
      <c r="H5" s="58"/>
    </row>
    <row r="6" spans="1:8" ht="18.899999999999999" customHeight="1" x14ac:dyDescent="0.25">
      <c r="A6" s="84" t="s">
        <v>32</v>
      </c>
      <c r="B6" s="85">
        <v>2.6309063451000001</v>
      </c>
      <c r="C6" s="85">
        <v>2.3871102934000001</v>
      </c>
      <c r="D6" s="85">
        <v>2.3912501164000002</v>
      </c>
      <c r="F6" s="59"/>
      <c r="G6" s="58"/>
      <c r="H6" s="58"/>
    </row>
    <row r="7" spans="1:8" ht="18.899999999999999" customHeight="1" x14ac:dyDescent="0.25">
      <c r="A7" s="84" t="s">
        <v>31</v>
      </c>
      <c r="B7" s="85">
        <v>3.1415059533999998</v>
      </c>
      <c r="C7" s="85">
        <v>2.6929630861999998</v>
      </c>
      <c r="D7" s="85">
        <v>2.5958407774999999</v>
      </c>
      <c r="F7" s="59"/>
      <c r="G7" s="58"/>
      <c r="H7" s="58"/>
    </row>
    <row r="8" spans="1:8" ht="18.899999999999999" customHeight="1" x14ac:dyDescent="0.25">
      <c r="A8" s="84" t="s">
        <v>176</v>
      </c>
      <c r="B8" s="85">
        <v>3.6454734696000002</v>
      </c>
      <c r="C8" s="85">
        <v>3.4080282873000001</v>
      </c>
      <c r="D8" s="85">
        <v>2.5385358032999998</v>
      </c>
      <c r="F8" s="59"/>
      <c r="G8" s="58"/>
      <c r="H8" s="58"/>
    </row>
    <row r="9" spans="1:8" ht="18.899999999999999" customHeight="1" x14ac:dyDescent="0.25">
      <c r="A9" s="84" t="s">
        <v>175</v>
      </c>
      <c r="B9" s="85">
        <v>1.9603756282</v>
      </c>
      <c r="C9" s="85">
        <v>1.7579912903999999</v>
      </c>
      <c r="D9" s="85">
        <v>1.5213405448999999</v>
      </c>
      <c r="F9" s="51"/>
      <c r="G9" s="50"/>
    </row>
    <row r="10" spans="1:8" ht="18.899999999999999" customHeight="1" x14ac:dyDescent="0.25">
      <c r="A10" s="84" t="s">
        <v>36</v>
      </c>
      <c r="B10" s="85">
        <v>2.1534625175</v>
      </c>
      <c r="C10" s="85">
        <v>2.1777105226</v>
      </c>
      <c r="D10" s="85">
        <v>1.8978536828999999</v>
      </c>
      <c r="F10" s="59"/>
      <c r="G10" s="58"/>
      <c r="H10" s="58"/>
    </row>
    <row r="11" spans="1:8" ht="18.899999999999999" customHeight="1" x14ac:dyDescent="0.25">
      <c r="A11" s="84" t="s">
        <v>35</v>
      </c>
      <c r="B11" s="85">
        <v>2.5992679353999999</v>
      </c>
      <c r="C11" s="85">
        <v>2.3793246232</v>
      </c>
      <c r="D11" s="85">
        <v>1.9682482243999999</v>
      </c>
      <c r="F11" s="59"/>
      <c r="G11" s="58"/>
      <c r="H11" s="58"/>
    </row>
    <row r="12" spans="1:8" ht="18.899999999999999" customHeight="1" x14ac:dyDescent="0.25">
      <c r="A12" s="84" t="s">
        <v>34</v>
      </c>
      <c r="B12" s="85">
        <v>2.804653499</v>
      </c>
      <c r="C12" s="85">
        <v>2.4777858308999998</v>
      </c>
      <c r="D12" s="85">
        <v>2.4330366975</v>
      </c>
      <c r="F12" s="59"/>
      <c r="G12" s="58"/>
      <c r="H12" s="58"/>
    </row>
    <row r="13" spans="1:8" ht="18.899999999999999" customHeight="1" x14ac:dyDescent="0.25">
      <c r="A13" s="84" t="s">
        <v>178</v>
      </c>
      <c r="B13" s="85">
        <v>3.1443669624999999</v>
      </c>
      <c r="C13" s="85">
        <v>2.9579303789</v>
      </c>
      <c r="D13" s="85">
        <v>2.7032135069000001</v>
      </c>
      <c r="F13" s="59"/>
      <c r="G13" s="58"/>
      <c r="H13" s="58"/>
    </row>
    <row r="14" spans="1:8" ht="18.899999999999999" customHeight="1" x14ac:dyDescent="0.25">
      <c r="A14" s="84" t="s">
        <v>154</v>
      </c>
      <c r="B14" s="85">
        <v>8.1794085389000006</v>
      </c>
      <c r="C14" s="85">
        <v>8.3206935002000009</v>
      </c>
      <c r="D14" s="85">
        <v>8.9369158102000004</v>
      </c>
      <c r="H14" s="79"/>
    </row>
    <row r="15" spans="1:8" ht="18.899999999999999" customHeight="1" x14ac:dyDescent="0.25">
      <c r="A15" s="77" t="s">
        <v>423</v>
      </c>
    </row>
    <row r="17" spans="1:8" ht="15.6" x14ac:dyDescent="0.3">
      <c r="A17" s="121" t="s">
        <v>465</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41698-14DA-40FB-B0E2-45AD900996C3}">
  <sheetPr>
    <tabColor theme="3"/>
  </sheetPr>
  <dimension ref="A1:J37"/>
  <sheetViews>
    <sheetView showGridLines="0" workbookViewId="0"/>
  </sheetViews>
  <sheetFormatPr defaultColWidth="9.33203125" defaultRowHeight="15" x14ac:dyDescent="0.25"/>
  <cols>
    <col min="1" max="1" width="41.5546875" style="79" customWidth="1"/>
    <col min="2" max="2" width="17" style="78"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466</v>
      </c>
      <c r="B1" s="97"/>
      <c r="C1" s="98"/>
      <c r="D1" s="98"/>
    </row>
    <row r="2" spans="1:8" s="62" customFormat="1" ht="18.899999999999999" customHeight="1" x14ac:dyDescent="0.3">
      <c r="A2" s="81" t="s">
        <v>289</v>
      </c>
      <c r="B2" s="83" t="s">
        <v>288</v>
      </c>
      <c r="C2" s="99"/>
      <c r="D2" s="98"/>
      <c r="E2" s="99"/>
    </row>
    <row r="3" spans="1:8" ht="18.899999999999999" customHeight="1" x14ac:dyDescent="0.25">
      <c r="A3" s="84" t="s">
        <v>278</v>
      </c>
      <c r="B3" s="100">
        <v>4.4594252000000003E-8</v>
      </c>
      <c r="H3" s="79"/>
    </row>
    <row r="4" spans="1:8" ht="18.899999999999999" customHeight="1" x14ac:dyDescent="0.25">
      <c r="A4" s="84" t="s">
        <v>279</v>
      </c>
      <c r="B4" s="100">
        <v>1.5610299999999999E-5</v>
      </c>
      <c r="H4" s="79"/>
    </row>
    <row r="5" spans="1:8" ht="18.899999999999999" customHeight="1" x14ac:dyDescent="0.25">
      <c r="A5" s="84" t="s">
        <v>280</v>
      </c>
      <c r="B5" s="100">
        <v>1.4697814999999999E-6</v>
      </c>
      <c r="H5" s="79"/>
    </row>
    <row r="6" spans="1:8" ht="18.899999999999999" customHeight="1" x14ac:dyDescent="0.25">
      <c r="A6" s="84" t="s">
        <v>284</v>
      </c>
      <c r="B6" s="100">
        <v>0.35401301880000002</v>
      </c>
      <c r="H6" s="79"/>
    </row>
    <row r="7" spans="1:8" ht="18.899999999999999" customHeight="1" x14ac:dyDescent="0.25">
      <c r="A7" s="84" t="s">
        <v>285</v>
      </c>
      <c r="B7" s="100">
        <v>0.64246731759999998</v>
      </c>
      <c r="H7" s="79"/>
    </row>
    <row r="8" spans="1:8" ht="18.899999999999999" customHeight="1" x14ac:dyDescent="0.25">
      <c r="A8" s="84" t="s">
        <v>281</v>
      </c>
      <c r="B8" s="100">
        <v>2.7356949999999999E-19</v>
      </c>
      <c r="H8" s="79"/>
    </row>
    <row r="9" spans="1:8" ht="18.899999999999999" customHeight="1" x14ac:dyDescent="0.25">
      <c r="A9" s="84" t="s">
        <v>282</v>
      </c>
      <c r="B9" s="100">
        <v>1.0798480000000001E-18</v>
      </c>
      <c r="H9" s="79"/>
    </row>
    <row r="10" spans="1:8" ht="18.899999999999999" customHeight="1" x14ac:dyDescent="0.25">
      <c r="A10" s="84" t="s">
        <v>283</v>
      </c>
      <c r="B10" s="100">
        <v>2.8721869999999998E-26</v>
      </c>
      <c r="H10" s="79"/>
    </row>
    <row r="11" spans="1:8" ht="18.899999999999999" customHeight="1" x14ac:dyDescent="0.25">
      <c r="A11" s="84" t="s">
        <v>286</v>
      </c>
      <c r="B11" s="100">
        <v>0.83461629469999998</v>
      </c>
      <c r="H11" s="79"/>
    </row>
    <row r="12" spans="1:8" ht="18.899999999999999" customHeight="1" x14ac:dyDescent="0.25">
      <c r="A12" s="84" t="s">
        <v>287</v>
      </c>
      <c r="B12" s="100">
        <v>0.22167650729999999</v>
      </c>
      <c r="H12" s="79"/>
    </row>
    <row r="13" spans="1:8" ht="18.899999999999999" customHeight="1" x14ac:dyDescent="0.25">
      <c r="A13" s="77" t="s">
        <v>467</v>
      </c>
      <c r="B13" s="79"/>
    </row>
    <row r="15" spans="1:8" ht="15.6" x14ac:dyDescent="0.3">
      <c r="A15" s="121" t="s">
        <v>465</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44</vt:i4>
      </vt:variant>
    </vt:vector>
  </HeadingPairs>
  <TitlesOfParts>
    <vt:vector size="59"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Data'!cabg_Feb_5_2013hjp_1_2</vt:lpstr>
      <vt:lpstr>'Raw Data'!cabg_Feb_5_2013hjp_1_3</vt:lpstr>
      <vt:lpstr>'Raw Data'!cabg_Feb_5_2013hjp_1_4</vt:lpstr>
      <vt:lpstr>'Raw Data'!cath_Feb_5_2013hjp</vt:lpstr>
      <vt:lpstr>'Raw Data'!cath_Feb_5_2013hjp_1</vt:lpstr>
      <vt:lpstr>'Raw Data'!cath_Feb_5_2013hjp_2</vt:lpstr>
      <vt:lpstr>'Raw Data'!cath_Feb_5_2013hjp_3</vt:lpstr>
      <vt:lpstr>'Raw Data'!cath_Feb_5_2013hjp_4</vt:lpstr>
      <vt:lpstr>'Raw Data'!dementia_Feb_12_2013hjp</vt:lpstr>
      <vt:lpstr>'Raw Data'!dementia_Feb_12_2013hjp_1</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Data'!knee_replace_Feb_5_2013hjp_2</vt:lpstr>
      <vt:lpstr>'Raw Data'!knee_replace_Feb_5_2013hjp_3</vt:lpstr>
      <vt:lpstr>'Raw Data'!knee_replace_Feb_5_2013hjp_4</vt:lpstr>
      <vt:lpstr>'Raw Data'!pci_Feb_5_2013hjp</vt:lpstr>
      <vt:lpstr>'Raw Data'!pci_Feb_5_2013hjp_1</vt:lpstr>
      <vt:lpstr>'Raw Data'!pci_Feb_5_2013hjp_2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RHA-Chapter4-Stroke-rates</dc:title>
  <dc:creator>rodm</dc:creator>
  <cp:lastModifiedBy>Lindsey Dahl</cp:lastModifiedBy>
  <cp:lastPrinted>2024-06-05T19:11:10Z</cp:lastPrinted>
  <dcterms:created xsi:type="dcterms:W3CDTF">2012-06-19T01:21:24Z</dcterms:created>
  <dcterms:modified xsi:type="dcterms:W3CDTF">2025-12-04T19:17:00Z</dcterms:modified>
</cp:coreProperties>
</file>